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20" windowWidth="27795" windowHeight="12585" activeTab="2"/>
  </bookViews>
  <sheets>
    <sheet name="2012 Raw Medal Count" sheetId="3" r:id="rId1"/>
    <sheet name="Population" sheetId="4" r:id="rId2"/>
    <sheet name="Sorting Table" sheetId="6" r:id="rId3"/>
    <sheet name="2008 Olympics" sheetId="7" r:id="rId4"/>
    <sheet name="2004 Olympics" sheetId="9" r:id="rId5"/>
    <sheet name="2000 Olympics" sheetId="10" r:id="rId6"/>
  </sheets>
  <calcPr calcId="145621"/>
</workbook>
</file>

<file path=xl/calcChain.xml><?xml version="1.0" encoding="utf-8"?>
<calcChain xmlns="http://schemas.openxmlformats.org/spreadsheetml/2006/main">
  <c r="D79" i="9" l="1"/>
  <c r="E79" i="9"/>
  <c r="F79" i="9"/>
  <c r="G79" i="9"/>
  <c r="B13" i="6"/>
  <c r="B14" i="6" s="1"/>
  <c r="B15" i="6" s="1"/>
  <c r="B16" i="6" s="1"/>
  <c r="B17" i="6" s="1"/>
  <c r="B18" i="6" s="1"/>
  <c r="B19" i="6" s="1"/>
  <c r="B20" i="6" s="1"/>
  <c r="B21" i="6" s="1"/>
  <c r="B22" i="6" s="1"/>
  <c r="B23" i="6" s="1"/>
  <c r="B24" i="6" s="1"/>
  <c r="B25" i="6" s="1"/>
  <c r="B26" i="6" s="1"/>
  <c r="B27" i="6" s="1"/>
  <c r="B28" i="6" s="1"/>
  <c r="B29" i="6" s="1"/>
  <c r="B30" i="6" s="1"/>
  <c r="B31" i="6" s="1"/>
  <c r="B32" i="6" s="1"/>
  <c r="B33" i="6" s="1"/>
  <c r="B34" i="6" s="1"/>
  <c r="B35" i="6" s="1"/>
  <c r="B36" i="6" s="1"/>
  <c r="B37" i="6" s="1"/>
  <c r="B38" i="6" s="1"/>
  <c r="B39" i="6" s="1"/>
  <c r="B40" i="6" s="1"/>
  <c r="B41" i="6" s="1"/>
  <c r="B42" i="6" s="1"/>
  <c r="B43" i="6" s="1"/>
  <c r="B44" i="6" s="1"/>
  <c r="B45" i="6" s="1"/>
  <c r="B46" i="6" s="1"/>
  <c r="B47" i="6" s="1"/>
  <c r="B48" i="6" s="1"/>
  <c r="B49" i="6" s="1"/>
  <c r="B50" i="6" s="1"/>
  <c r="B51" i="6" s="1"/>
  <c r="B52" i="6" s="1"/>
  <c r="B53" i="6" s="1"/>
  <c r="B54" i="6" s="1"/>
  <c r="B55" i="6" s="1"/>
  <c r="B56" i="6" s="1"/>
  <c r="B57" i="6" s="1"/>
  <c r="B58" i="6" s="1"/>
  <c r="B59" i="6" s="1"/>
  <c r="B60" i="6" s="1"/>
  <c r="B61" i="6" s="1"/>
  <c r="B62" i="6" s="1"/>
  <c r="B63" i="6" s="1"/>
  <c r="B64" i="6" s="1"/>
  <c r="B65" i="6" s="1"/>
  <c r="B66" i="6" s="1"/>
  <c r="B67" i="6" s="1"/>
  <c r="B68" i="6" s="1"/>
  <c r="B69" i="6" s="1"/>
  <c r="B70" i="6" s="1"/>
  <c r="B71" i="6" s="1"/>
  <c r="B72" i="6" s="1"/>
  <c r="B73" i="6" s="1"/>
  <c r="B74" i="6" s="1"/>
  <c r="B75" i="6" s="1"/>
  <c r="B76" i="6" s="1"/>
  <c r="B77" i="6" s="1"/>
  <c r="B78" i="6" s="1"/>
  <c r="B79" i="6" s="1"/>
  <c r="B80" i="6" s="1"/>
  <c r="B81" i="6" s="1"/>
  <c r="B82" i="6" s="1"/>
  <c r="B83" i="6" s="1"/>
  <c r="B84" i="6" s="1"/>
  <c r="B85" i="6" s="1"/>
  <c r="B86" i="6" s="1"/>
  <c r="B87" i="6" s="1"/>
  <c r="B88" i="6" s="1"/>
  <c r="B89" i="6" s="1"/>
  <c r="B90" i="6" s="1"/>
  <c r="B91" i="6" s="1"/>
  <c r="B92" i="6" s="1"/>
  <c r="B93" i="6" s="1"/>
  <c r="B94" i="6" s="1"/>
  <c r="B95" i="6" s="1"/>
  <c r="B12" i="6"/>
  <c r="J29" i="6"/>
  <c r="L29" i="6" s="1"/>
  <c r="J40" i="6"/>
  <c r="N40" i="6" s="1"/>
  <c r="J82" i="6"/>
  <c r="M82" i="6" s="1"/>
  <c r="J22" i="6"/>
  <c r="L22" i="6" s="1"/>
  <c r="J75" i="6"/>
  <c r="O75" i="6" s="1"/>
  <c r="J92" i="6"/>
  <c r="L92" i="6" s="1"/>
  <c r="J42" i="6"/>
  <c r="N42" i="6" s="1"/>
  <c r="J81" i="6"/>
  <c r="N81" i="6" s="1"/>
  <c r="J70" i="6"/>
  <c r="L70" i="6" s="1"/>
  <c r="J93" i="6"/>
  <c r="J91" i="6"/>
  <c r="M91" i="6" s="1"/>
  <c r="J80" i="6"/>
  <c r="M80" i="6" s="1"/>
  <c r="M42" i="6" l="1"/>
  <c r="N29" i="6"/>
  <c r="L42" i="6"/>
  <c r="M22" i="6"/>
  <c r="L75" i="6"/>
  <c r="M81" i="6"/>
  <c r="L81" i="6"/>
  <c r="O22" i="6"/>
  <c r="O42" i="6"/>
  <c r="O40" i="6"/>
  <c r="O80" i="6"/>
  <c r="N75" i="6"/>
  <c r="L82" i="6"/>
  <c r="N70" i="6"/>
  <c r="O93" i="6"/>
  <c r="M75" i="6"/>
  <c r="M40" i="6"/>
  <c r="N80" i="6"/>
  <c r="L93" i="6"/>
  <c r="O70" i="6"/>
  <c r="N22" i="6"/>
  <c r="L40" i="6"/>
  <c r="O29" i="6"/>
  <c r="L91" i="6"/>
  <c r="O92" i="6"/>
  <c r="L80" i="6"/>
  <c r="O91" i="6"/>
  <c r="M70" i="6"/>
  <c r="N92" i="6"/>
  <c r="O82" i="6"/>
  <c r="M29" i="6"/>
  <c r="M93" i="6"/>
  <c r="N91" i="6"/>
  <c r="O81" i="6"/>
  <c r="M92" i="6"/>
  <c r="N82" i="6"/>
  <c r="N93" i="6"/>
  <c r="E9" i="6"/>
  <c r="F9" i="6"/>
  <c r="D9" i="6"/>
  <c r="H217" i="6" s="1"/>
  <c r="J86" i="6"/>
  <c r="J60" i="6"/>
  <c r="M60" i="6" s="1"/>
  <c r="J66" i="6"/>
  <c r="M66" i="6" s="1"/>
  <c r="J72" i="6"/>
  <c r="O72" i="6" s="1"/>
  <c r="J44" i="6"/>
  <c r="O44" i="6" s="1"/>
  <c r="J37" i="6"/>
  <c r="J84" i="6"/>
  <c r="L84" i="6" s="1"/>
  <c r="J52" i="6"/>
  <c r="J88" i="6"/>
  <c r="L88" i="6" s="1"/>
  <c r="J62" i="6"/>
  <c r="O62" i="6" s="1"/>
  <c r="J17" i="6"/>
  <c r="J28" i="6"/>
  <c r="J50" i="6"/>
  <c r="O50" i="6" s="1"/>
  <c r="J33" i="6"/>
  <c r="J12" i="6"/>
  <c r="J11" i="6"/>
  <c r="O11" i="6" s="1"/>
  <c r="J68" i="6"/>
  <c r="O68" i="6" s="1"/>
  <c r="J56" i="6"/>
  <c r="O56" i="6" s="1"/>
  <c r="J83" i="6"/>
  <c r="O83" i="6" s="1"/>
  <c r="J55" i="6"/>
  <c r="J32" i="6"/>
  <c r="J15" i="6"/>
  <c r="J87" i="6"/>
  <c r="O87" i="6" s="1"/>
  <c r="J65" i="6"/>
  <c r="J25" i="6"/>
  <c r="L25" i="6" s="1"/>
  <c r="J16" i="6"/>
  <c r="O16" i="6" s="1"/>
  <c r="J35" i="6"/>
  <c r="L35" i="6" s="1"/>
  <c r="J51" i="6"/>
  <c r="J64" i="6"/>
  <c r="J30" i="6"/>
  <c r="J19" i="6"/>
  <c r="J67" i="6"/>
  <c r="O67" i="6" s="1"/>
  <c r="J14" i="6"/>
  <c r="N14" i="6" s="1"/>
  <c r="J36" i="6"/>
  <c r="J23" i="6"/>
  <c r="L23" i="6" s="1"/>
  <c r="J79" i="6"/>
  <c r="O79" i="6" s="1"/>
  <c r="J47" i="6"/>
  <c r="O47" i="6" s="1"/>
  <c r="J46" i="6"/>
  <c r="J94" i="6"/>
  <c r="O94" i="6" s="1"/>
  <c r="J39" i="6"/>
  <c r="O39" i="6" s="1"/>
  <c r="J45" i="6"/>
  <c r="N45" i="6" s="1"/>
  <c r="J58" i="6"/>
  <c r="J76" i="6"/>
  <c r="L76" i="6" s="1"/>
  <c r="J85" i="6"/>
  <c r="O85" i="6" s="1"/>
  <c r="J13" i="6"/>
  <c r="O13" i="6" s="1"/>
  <c r="J59" i="6"/>
  <c r="J43" i="6"/>
  <c r="O43" i="6" s="1"/>
  <c r="J34" i="6"/>
  <c r="O34" i="6" s="1"/>
  <c r="J53" i="6"/>
  <c r="O53" i="6" s="1"/>
  <c r="J61" i="6"/>
  <c r="J73" i="6"/>
  <c r="J78" i="6"/>
  <c r="J54" i="6"/>
  <c r="O54" i="6" s="1"/>
  <c r="J89" i="6"/>
  <c r="O89" i="6" s="1"/>
  <c r="J24" i="6"/>
  <c r="N24" i="6" s="1"/>
  <c r="J74" i="6"/>
  <c r="M74" i="6" s="1"/>
  <c r="J27" i="6"/>
  <c r="L27" i="6" s="1"/>
  <c r="J77" i="6"/>
  <c r="N77" i="6" s="1"/>
  <c r="J38" i="6"/>
  <c r="L38" i="6" s="1"/>
  <c r="J41" i="6"/>
  <c r="N41" i="6" s="1"/>
  <c r="J26" i="6"/>
  <c r="L26" i="6" s="1"/>
  <c r="J95" i="6"/>
  <c r="N95" i="6" s="1"/>
  <c r="J49" i="6"/>
  <c r="L49" i="6" s="1"/>
  <c r="J69" i="6"/>
  <c r="N69" i="6" s="1"/>
  <c r="J63" i="6"/>
  <c r="J71" i="6"/>
  <c r="N71" i="6" s="1"/>
  <c r="J21" i="6"/>
  <c r="J31" i="6"/>
  <c r="N31" i="6" s="1"/>
  <c r="J20" i="6"/>
  <c r="L20" i="6" s="1"/>
  <c r="J48" i="6"/>
  <c r="J57" i="6"/>
  <c r="L57" i="6" s="1"/>
  <c r="J90" i="6"/>
  <c r="O90" i="6" s="1"/>
  <c r="J18" i="6"/>
  <c r="L18" i="6" s="1"/>
  <c r="G85" i="10"/>
  <c r="F85" i="10"/>
  <c r="E85" i="10"/>
  <c r="D85" i="10"/>
  <c r="B5" i="10"/>
  <c r="B6" i="10" s="1"/>
  <c r="B7" i="10" s="1"/>
  <c r="B8" i="10" s="1"/>
  <c r="B9" i="10" s="1"/>
  <c r="B10" i="10" s="1"/>
  <c r="B11" i="10" s="1"/>
  <c r="B12" i="10" s="1"/>
  <c r="B13" i="10" s="1"/>
  <c r="B14" i="10" s="1"/>
  <c r="B15" i="10" s="1"/>
  <c r="B16" i="10" s="1"/>
  <c r="B17" i="10" s="1"/>
  <c r="B18" i="10" s="1"/>
  <c r="B19" i="10" s="1"/>
  <c r="B20" i="10" s="1"/>
  <c r="B21" i="10" s="1"/>
  <c r="B22" i="10" s="1"/>
  <c r="B23" i="10" s="1"/>
  <c r="B24" i="10" s="1"/>
  <c r="B25" i="10" s="1"/>
  <c r="B26" i="10" s="1"/>
  <c r="B27" i="10" s="1"/>
  <c r="B28" i="10" s="1"/>
  <c r="B29" i="10" s="1"/>
  <c r="B30" i="10" s="1"/>
  <c r="B31" i="10" s="1"/>
  <c r="B32" i="10" s="1"/>
  <c r="B33" i="10" s="1"/>
  <c r="B34" i="10" s="1"/>
  <c r="B35" i="10" s="1"/>
  <c r="B36" i="10" s="1"/>
  <c r="B37" i="10" s="1"/>
  <c r="B38" i="10" s="1"/>
  <c r="B39" i="10" s="1"/>
  <c r="B40" i="10" s="1"/>
  <c r="B41" i="10" s="1"/>
  <c r="B42" i="10" s="1"/>
  <c r="B43" i="10" s="1"/>
  <c r="B44" i="10" s="1"/>
  <c r="B45" i="10" s="1"/>
  <c r="B46" i="10" s="1"/>
  <c r="B47" i="10" s="1"/>
  <c r="B48" i="10" s="1"/>
  <c r="B49" i="10" s="1"/>
  <c r="B50" i="10" s="1"/>
  <c r="B51" i="10" s="1"/>
  <c r="B52" i="10" s="1"/>
  <c r="B53" i="10" s="1"/>
  <c r="B54" i="10" s="1"/>
  <c r="B55" i="10" s="1"/>
  <c r="B56" i="10" s="1"/>
  <c r="B57" i="10" s="1"/>
  <c r="B58" i="10" s="1"/>
  <c r="B59" i="10" s="1"/>
  <c r="B60" i="10" s="1"/>
  <c r="B61" i="10" s="1"/>
  <c r="B62" i="10" s="1"/>
  <c r="B63" i="10" s="1"/>
  <c r="B64" i="10" s="1"/>
  <c r="B65" i="10" s="1"/>
  <c r="B66" i="10" s="1"/>
  <c r="B67" i="10" s="1"/>
  <c r="B68" i="10" s="1"/>
  <c r="B69" i="10" s="1"/>
  <c r="B70" i="10" s="1"/>
  <c r="B71" i="10" s="1"/>
  <c r="B72" i="10" s="1"/>
  <c r="B73" i="10" s="1"/>
  <c r="B74" i="10" s="1"/>
  <c r="B75" i="10" s="1"/>
  <c r="B76" i="10" s="1"/>
  <c r="B77" i="10" s="1"/>
  <c r="B78" i="10" s="1"/>
  <c r="B79" i="10" s="1"/>
  <c r="B80" i="10" s="1"/>
  <c r="B81" i="10" s="1"/>
  <c r="B82" i="10" s="1"/>
  <c r="B83" i="10" s="1"/>
  <c r="G85" i="9"/>
  <c r="F85" i="9"/>
  <c r="E85" i="9"/>
  <c r="D85" i="9"/>
  <c r="O14" i="6" l="1"/>
  <c r="L14" i="6"/>
  <c r="L87" i="6"/>
  <c r="M53" i="6"/>
  <c r="H48" i="6"/>
  <c r="P48" i="6" s="1"/>
  <c r="H77" i="6"/>
  <c r="P77" i="6" s="1"/>
  <c r="H51" i="6"/>
  <c r="P51" i="6" s="1"/>
  <c r="H42" i="6"/>
  <c r="P42" i="6" s="1"/>
  <c r="H124" i="6"/>
  <c r="H148" i="6"/>
  <c r="H188" i="6"/>
  <c r="H90" i="6"/>
  <c r="P90" i="6" s="1"/>
  <c r="H69" i="6"/>
  <c r="P69" i="6" s="1"/>
  <c r="H74" i="6"/>
  <c r="P74" i="6" s="1"/>
  <c r="H57" i="6"/>
  <c r="P57" i="6" s="1"/>
  <c r="H21" i="6"/>
  <c r="P21" i="6" s="1"/>
  <c r="H49" i="6"/>
  <c r="P49" i="6" s="1"/>
  <c r="H38" i="6"/>
  <c r="P38" i="6" s="1"/>
  <c r="H24" i="6"/>
  <c r="P24" i="6" s="1"/>
  <c r="H73" i="6"/>
  <c r="P73" i="6" s="1"/>
  <c r="H64" i="6"/>
  <c r="P64" i="6" s="1"/>
  <c r="H25" i="6"/>
  <c r="P25" i="6" s="1"/>
  <c r="H60" i="6"/>
  <c r="P60" i="6" s="1"/>
  <c r="H75" i="6"/>
  <c r="P75" i="6" s="1"/>
  <c r="H98" i="6"/>
  <c r="H106" i="6"/>
  <c r="H114" i="6"/>
  <c r="H122" i="6"/>
  <c r="H130" i="6"/>
  <c r="H138" i="6"/>
  <c r="H146" i="6"/>
  <c r="H154" i="6"/>
  <c r="H162" i="6"/>
  <c r="H170" i="6"/>
  <c r="H178" i="6"/>
  <c r="H186" i="6"/>
  <c r="H194" i="6"/>
  <c r="H202" i="6"/>
  <c r="H210" i="6"/>
  <c r="H43" i="6"/>
  <c r="P43" i="6" s="1"/>
  <c r="H76" i="6"/>
  <c r="P76" i="6" s="1"/>
  <c r="H94" i="6"/>
  <c r="P94" i="6" s="1"/>
  <c r="H32" i="6"/>
  <c r="P32" i="6" s="1"/>
  <c r="H68" i="6"/>
  <c r="P68" i="6" s="1"/>
  <c r="H50" i="6"/>
  <c r="P50" i="6" s="1"/>
  <c r="H88" i="6"/>
  <c r="P88" i="6" s="1"/>
  <c r="H44" i="6"/>
  <c r="P44" i="6" s="1"/>
  <c r="H92" i="6"/>
  <c r="P92" i="6" s="1"/>
  <c r="H99" i="6"/>
  <c r="H107" i="6"/>
  <c r="H115" i="6"/>
  <c r="H123" i="6"/>
  <c r="H131" i="6"/>
  <c r="H139" i="6"/>
  <c r="H147" i="6"/>
  <c r="H155" i="6"/>
  <c r="H163" i="6"/>
  <c r="H171" i="6"/>
  <c r="H179" i="6"/>
  <c r="H187" i="6"/>
  <c r="H195" i="6"/>
  <c r="H203" i="6"/>
  <c r="H211" i="6"/>
  <c r="H95" i="6"/>
  <c r="P95" i="6" s="1"/>
  <c r="H23" i="6"/>
  <c r="P23" i="6" s="1"/>
  <c r="H86" i="6"/>
  <c r="P86" i="6" s="1"/>
  <c r="H116" i="6"/>
  <c r="H156" i="6"/>
  <c r="H180" i="6"/>
  <c r="H212" i="6"/>
  <c r="H46" i="6"/>
  <c r="P46" i="6" s="1"/>
  <c r="H11" i="6"/>
  <c r="P11" i="6" s="1"/>
  <c r="H52" i="6"/>
  <c r="P52" i="6" s="1"/>
  <c r="H81" i="6"/>
  <c r="P81" i="6" s="1"/>
  <c r="H109" i="6"/>
  <c r="H125" i="6"/>
  <c r="H141" i="6"/>
  <c r="H157" i="6"/>
  <c r="H173" i="6"/>
  <c r="H189" i="6"/>
  <c r="H205" i="6"/>
  <c r="H20" i="6"/>
  <c r="P20" i="6" s="1"/>
  <c r="H26" i="6"/>
  <c r="P26" i="6" s="1"/>
  <c r="H54" i="6"/>
  <c r="P54" i="6" s="1"/>
  <c r="H36" i="6"/>
  <c r="P36" i="6" s="1"/>
  <c r="H19" i="6"/>
  <c r="P19" i="6" s="1"/>
  <c r="H35" i="6"/>
  <c r="P35" i="6" s="1"/>
  <c r="H87" i="6"/>
  <c r="P87" i="6" s="1"/>
  <c r="H29" i="6"/>
  <c r="P29" i="6" s="1"/>
  <c r="H70" i="6"/>
  <c r="P70" i="6" s="1"/>
  <c r="H102" i="6"/>
  <c r="H110" i="6"/>
  <c r="H118" i="6"/>
  <c r="H126" i="6"/>
  <c r="H134" i="6"/>
  <c r="H142" i="6"/>
  <c r="H150" i="6"/>
  <c r="H158" i="6"/>
  <c r="H166" i="6"/>
  <c r="H174" i="6"/>
  <c r="H182" i="6"/>
  <c r="H190" i="6"/>
  <c r="H198" i="6"/>
  <c r="H206" i="6"/>
  <c r="H214" i="6"/>
  <c r="H89" i="6"/>
  <c r="P89" i="6" s="1"/>
  <c r="H67" i="6"/>
  <c r="P67" i="6" s="1"/>
  <c r="H108" i="6"/>
  <c r="H140" i="6"/>
  <c r="H172" i="6"/>
  <c r="H204" i="6"/>
  <c r="H59" i="6"/>
  <c r="P59" i="6" s="1"/>
  <c r="H58" i="6"/>
  <c r="P58" i="6" s="1"/>
  <c r="H55" i="6"/>
  <c r="P55" i="6" s="1"/>
  <c r="H28" i="6"/>
  <c r="P28" i="6" s="1"/>
  <c r="H72" i="6"/>
  <c r="P72" i="6" s="1"/>
  <c r="H101" i="6"/>
  <c r="H117" i="6"/>
  <c r="H133" i="6"/>
  <c r="H149" i="6"/>
  <c r="H165" i="6"/>
  <c r="H181" i="6"/>
  <c r="H197" i="6"/>
  <c r="H213" i="6"/>
  <c r="H18" i="6"/>
  <c r="P18" i="6" s="1"/>
  <c r="H63" i="6"/>
  <c r="P63" i="6" s="1"/>
  <c r="H27" i="6"/>
  <c r="P27" i="6" s="1"/>
  <c r="H53" i="6"/>
  <c r="P53" i="6" s="1"/>
  <c r="H13" i="6"/>
  <c r="H45" i="6"/>
  <c r="P45" i="6" s="1"/>
  <c r="H47" i="6"/>
  <c r="P47" i="6" s="1"/>
  <c r="H83" i="6"/>
  <c r="P83" i="6" s="1"/>
  <c r="H12" i="6"/>
  <c r="P12" i="6" s="1"/>
  <c r="H17" i="6"/>
  <c r="P17" i="6" s="1"/>
  <c r="H84" i="6"/>
  <c r="P84" i="6" s="1"/>
  <c r="H40" i="6"/>
  <c r="P40" i="6" s="1"/>
  <c r="H93" i="6"/>
  <c r="P93" i="6" s="1"/>
  <c r="H103" i="6"/>
  <c r="H111" i="6"/>
  <c r="H119" i="6"/>
  <c r="H127" i="6"/>
  <c r="H135" i="6"/>
  <c r="H143" i="6"/>
  <c r="H151" i="6"/>
  <c r="H159" i="6"/>
  <c r="H167" i="6"/>
  <c r="H175" i="6"/>
  <c r="H183" i="6"/>
  <c r="H191" i="6"/>
  <c r="H199" i="6"/>
  <c r="H207" i="6"/>
  <c r="H215" i="6"/>
  <c r="H71" i="6"/>
  <c r="P71" i="6" s="1"/>
  <c r="H61" i="6"/>
  <c r="P61" i="6" s="1"/>
  <c r="H65" i="6"/>
  <c r="P65" i="6" s="1"/>
  <c r="H100" i="6"/>
  <c r="H132" i="6"/>
  <c r="H164" i="6"/>
  <c r="H196" i="6"/>
  <c r="H31" i="6"/>
  <c r="P31" i="6" s="1"/>
  <c r="H41" i="6"/>
  <c r="P41" i="6" s="1"/>
  <c r="H78" i="6"/>
  <c r="P78" i="6" s="1"/>
  <c r="H14" i="6"/>
  <c r="P14" i="6" s="1"/>
  <c r="H30" i="6"/>
  <c r="P30" i="6" s="1"/>
  <c r="H16" i="6"/>
  <c r="P16" i="6" s="1"/>
  <c r="H66" i="6"/>
  <c r="P66" i="6" s="1"/>
  <c r="H82" i="6"/>
  <c r="P82" i="6" s="1"/>
  <c r="H91" i="6"/>
  <c r="P91" i="6" s="1"/>
  <c r="H104" i="6"/>
  <c r="H112" i="6"/>
  <c r="H120" i="6"/>
  <c r="H128" i="6"/>
  <c r="H136" i="6"/>
  <c r="H144" i="6"/>
  <c r="H152" i="6"/>
  <c r="H160" i="6"/>
  <c r="H168" i="6"/>
  <c r="H176" i="6"/>
  <c r="H184" i="6"/>
  <c r="H192" i="6"/>
  <c r="H200" i="6"/>
  <c r="H208" i="6"/>
  <c r="H216" i="6"/>
  <c r="H34" i="6"/>
  <c r="P34" i="6" s="1"/>
  <c r="H85" i="6"/>
  <c r="P85" i="6" s="1"/>
  <c r="H39" i="6"/>
  <c r="P39" i="6" s="1"/>
  <c r="H79" i="6"/>
  <c r="P79" i="6" s="1"/>
  <c r="H15" i="6"/>
  <c r="P15" i="6" s="1"/>
  <c r="H56" i="6"/>
  <c r="H33" i="6"/>
  <c r="P33" i="6" s="1"/>
  <c r="H62" i="6"/>
  <c r="P62" i="6" s="1"/>
  <c r="H37" i="6"/>
  <c r="P37" i="6" s="1"/>
  <c r="H22" i="6"/>
  <c r="P22" i="6" s="1"/>
  <c r="H80" i="6"/>
  <c r="P80" i="6" s="1"/>
  <c r="H105" i="6"/>
  <c r="H113" i="6"/>
  <c r="H121" i="6"/>
  <c r="H129" i="6"/>
  <c r="H137" i="6"/>
  <c r="H145" i="6"/>
  <c r="H153" i="6"/>
  <c r="H161" i="6"/>
  <c r="H169" i="6"/>
  <c r="H177" i="6"/>
  <c r="H185" i="6"/>
  <c r="H193" i="6"/>
  <c r="H201" i="6"/>
  <c r="H209" i="6"/>
  <c r="P13" i="6"/>
  <c r="M13" i="6"/>
  <c r="O84" i="6"/>
  <c r="O25" i="6"/>
  <c r="O76" i="6"/>
  <c r="L68" i="6"/>
  <c r="O60" i="6"/>
  <c r="M31" i="6"/>
  <c r="O26" i="6"/>
  <c r="M24" i="6"/>
  <c r="M94" i="6"/>
  <c r="M14" i="6"/>
  <c r="O88" i="6"/>
  <c r="O49" i="6"/>
  <c r="O31" i="6"/>
  <c r="O24" i="6"/>
  <c r="N53" i="6"/>
  <c r="O20" i="6"/>
  <c r="L95" i="6"/>
  <c r="O77" i="6"/>
  <c r="L74" i="6"/>
  <c r="O45" i="6"/>
  <c r="L66" i="6"/>
  <c r="M18" i="6"/>
  <c r="M57" i="6"/>
  <c r="M95" i="6"/>
  <c r="M41" i="6"/>
  <c r="N74" i="6"/>
  <c r="N34" i="6"/>
  <c r="N18" i="6"/>
  <c r="N57" i="6"/>
  <c r="O41" i="6"/>
  <c r="M71" i="6"/>
  <c r="M49" i="6"/>
  <c r="M47" i="6"/>
  <c r="L41" i="6"/>
  <c r="O57" i="6"/>
  <c r="M27" i="6"/>
  <c r="L31" i="6"/>
  <c r="O71" i="6"/>
  <c r="N49" i="6"/>
  <c r="N26" i="6"/>
  <c r="N27" i="6"/>
  <c r="L24" i="6"/>
  <c r="L53" i="6"/>
  <c r="N60" i="6"/>
  <c r="M65" i="6"/>
  <c r="L65" i="6"/>
  <c r="N65" i="6"/>
  <c r="O65" i="6"/>
  <c r="N32" i="6"/>
  <c r="M32" i="6"/>
  <c r="O32" i="6"/>
  <c r="L32" i="6"/>
  <c r="M30" i="6"/>
  <c r="L30" i="6"/>
  <c r="N30" i="6"/>
  <c r="O30" i="6"/>
  <c r="N90" i="6"/>
  <c r="M90" i="6"/>
  <c r="L90" i="6"/>
  <c r="L73" i="6"/>
  <c r="O73" i="6"/>
  <c r="N73" i="6"/>
  <c r="M73" i="6"/>
  <c r="N43" i="6"/>
  <c r="M43" i="6"/>
  <c r="L43" i="6"/>
  <c r="M36" i="6"/>
  <c r="L36" i="6"/>
  <c r="O36" i="6"/>
  <c r="N36" i="6"/>
  <c r="L21" i="6"/>
  <c r="N21" i="6"/>
  <c r="M21" i="6"/>
  <c r="N48" i="6"/>
  <c r="L48" i="6"/>
  <c r="O48" i="6"/>
  <c r="M48" i="6"/>
  <c r="O21" i="6"/>
  <c r="N19" i="6"/>
  <c r="M19" i="6"/>
  <c r="O19" i="6"/>
  <c r="L19" i="6"/>
  <c r="L63" i="6"/>
  <c r="N63" i="6"/>
  <c r="O63" i="6"/>
  <c r="M63" i="6"/>
  <c r="M33" i="6"/>
  <c r="L33" i="6"/>
  <c r="N33" i="6"/>
  <c r="O33" i="6"/>
  <c r="M61" i="6"/>
  <c r="L61" i="6"/>
  <c r="O61" i="6"/>
  <c r="N61" i="6"/>
  <c r="M59" i="6"/>
  <c r="L59" i="6"/>
  <c r="N59" i="6"/>
  <c r="O59" i="6"/>
  <c r="M46" i="6"/>
  <c r="L46" i="6"/>
  <c r="N46" i="6"/>
  <c r="M51" i="6"/>
  <c r="L51" i="6"/>
  <c r="N51" i="6"/>
  <c r="N83" i="6"/>
  <c r="M83" i="6"/>
  <c r="M28" i="6"/>
  <c r="L28" i="6"/>
  <c r="N28" i="6"/>
  <c r="O18" i="6"/>
  <c r="L71" i="6"/>
  <c r="O95" i="6"/>
  <c r="M26" i="6"/>
  <c r="O27" i="6"/>
  <c r="O74" i="6"/>
  <c r="M34" i="6"/>
  <c r="L34" i="6"/>
  <c r="N94" i="6"/>
  <c r="L94" i="6"/>
  <c r="O46" i="6"/>
  <c r="O51" i="6"/>
  <c r="M16" i="6"/>
  <c r="L16" i="6"/>
  <c r="N16" i="6"/>
  <c r="L83" i="6"/>
  <c r="N68" i="6"/>
  <c r="M68" i="6"/>
  <c r="O28" i="6"/>
  <c r="M62" i="6"/>
  <c r="L62" i="6"/>
  <c r="N62" i="6"/>
  <c r="M72" i="6"/>
  <c r="L72" i="6"/>
  <c r="N72" i="6"/>
  <c r="N12" i="6"/>
  <c r="M12" i="6"/>
  <c r="M37" i="6"/>
  <c r="L37" i="6"/>
  <c r="N37" i="6"/>
  <c r="M78" i="6"/>
  <c r="L78" i="6"/>
  <c r="N78" i="6"/>
  <c r="N64" i="6"/>
  <c r="M64" i="6"/>
  <c r="M15" i="6"/>
  <c r="L15" i="6"/>
  <c r="N15" i="6"/>
  <c r="L12" i="6"/>
  <c r="O37" i="6"/>
  <c r="M58" i="6"/>
  <c r="L58" i="6"/>
  <c r="L45" i="6"/>
  <c r="N39" i="6"/>
  <c r="M23" i="6"/>
  <c r="L64" i="6"/>
  <c r="M55" i="6"/>
  <c r="L55" i="6"/>
  <c r="N55" i="6"/>
  <c r="L50" i="6"/>
  <c r="N17" i="6"/>
  <c r="M17" i="6"/>
  <c r="M20" i="6"/>
  <c r="M69" i="6"/>
  <c r="N38" i="6"/>
  <c r="L77" i="6"/>
  <c r="M89" i="6"/>
  <c r="L89" i="6"/>
  <c r="N89" i="6"/>
  <c r="N13" i="6"/>
  <c r="L13" i="6"/>
  <c r="M85" i="6"/>
  <c r="L85" i="6"/>
  <c r="N85" i="6"/>
  <c r="M76" i="6"/>
  <c r="N58" i="6"/>
  <c r="M45" i="6"/>
  <c r="M79" i="6"/>
  <c r="L79" i="6"/>
  <c r="N79" i="6"/>
  <c r="N23" i="6"/>
  <c r="O64" i="6"/>
  <c r="N25" i="6"/>
  <c r="M25" i="6"/>
  <c r="O55" i="6"/>
  <c r="M56" i="6"/>
  <c r="L56" i="6"/>
  <c r="P56" i="6"/>
  <c r="N56" i="6"/>
  <c r="L17" i="6"/>
  <c r="N88" i="6"/>
  <c r="M88" i="6"/>
  <c r="N44" i="6"/>
  <c r="M44" i="6"/>
  <c r="M52" i="6"/>
  <c r="L52" i="6"/>
  <c r="N52" i="6"/>
  <c r="N54" i="6"/>
  <c r="L54" i="6"/>
  <c r="M39" i="6"/>
  <c r="L39" i="6"/>
  <c r="N50" i="6"/>
  <c r="M50" i="6"/>
  <c r="O52" i="6"/>
  <c r="L69" i="6"/>
  <c r="M38" i="6"/>
  <c r="M54" i="6"/>
  <c r="O78" i="6"/>
  <c r="N35" i="6"/>
  <c r="M35" i="6"/>
  <c r="O15" i="6"/>
  <c r="O12" i="6"/>
  <c r="N20" i="6"/>
  <c r="O69" i="6"/>
  <c r="O38" i="6"/>
  <c r="M77" i="6"/>
  <c r="N76" i="6"/>
  <c r="O58" i="6"/>
  <c r="N47" i="6"/>
  <c r="L47" i="6"/>
  <c r="O23" i="6"/>
  <c r="M67" i="6"/>
  <c r="L67" i="6"/>
  <c r="N67" i="6"/>
  <c r="O35" i="6"/>
  <c r="N87" i="6"/>
  <c r="M87" i="6"/>
  <c r="M11" i="6"/>
  <c r="L11" i="6"/>
  <c r="N11" i="6"/>
  <c r="O17" i="6"/>
  <c r="N84" i="6"/>
  <c r="M84" i="6"/>
  <c r="L44" i="6"/>
  <c r="O86" i="6"/>
  <c r="N86" i="6"/>
  <c r="L86" i="6"/>
  <c r="O66" i="6"/>
  <c r="N66" i="6"/>
  <c r="M86" i="6"/>
  <c r="L60" i="6"/>
  <c r="D217" i="3"/>
  <c r="E217" i="3"/>
  <c r="F217" i="3"/>
  <c r="X65" i="6"/>
  <c r="J12" i="3"/>
  <c r="L12" i="3" s="1"/>
  <c r="J13" i="3"/>
  <c r="L13" i="3" s="1"/>
  <c r="J14" i="3"/>
  <c r="L14" i="3" s="1"/>
  <c r="J15" i="3"/>
  <c r="J16" i="3"/>
  <c r="J17" i="3"/>
  <c r="J18" i="3"/>
  <c r="L18" i="3" s="1"/>
  <c r="J19" i="3"/>
  <c r="J20" i="3"/>
  <c r="L20" i="3" s="1"/>
  <c r="J21" i="3"/>
  <c r="L21" i="3" s="1"/>
  <c r="J22" i="3"/>
  <c r="L22" i="3" s="1"/>
  <c r="J23" i="3"/>
  <c r="J24" i="3"/>
  <c r="J25" i="3"/>
  <c r="L25" i="3" s="1"/>
  <c r="J26" i="3"/>
  <c r="L26" i="3" s="1"/>
  <c r="J27" i="3"/>
  <c r="L27" i="3" s="1"/>
  <c r="J28" i="3"/>
  <c r="L28" i="3" s="1"/>
  <c r="J29" i="3"/>
  <c r="L29" i="3" s="1"/>
  <c r="J30" i="3"/>
  <c r="L30" i="3" s="1"/>
  <c r="J31" i="3"/>
  <c r="J32" i="3"/>
  <c r="J33" i="3"/>
  <c r="J34" i="3"/>
  <c r="L34" i="3" s="1"/>
  <c r="J35" i="3"/>
  <c r="J36" i="3"/>
  <c r="L36" i="3" s="1"/>
  <c r="J37" i="3"/>
  <c r="L37" i="3" s="1"/>
  <c r="J38" i="3"/>
  <c r="L38" i="3" s="1"/>
  <c r="J39" i="3"/>
  <c r="L39" i="3" s="1"/>
  <c r="J40" i="3"/>
  <c r="L40" i="3" s="1"/>
  <c r="J41" i="3"/>
  <c r="L41" i="3" s="1"/>
  <c r="J42" i="3"/>
  <c r="L42" i="3" s="1"/>
  <c r="J43" i="3"/>
  <c r="L43" i="3" s="1"/>
  <c r="J44" i="3"/>
  <c r="L44" i="3" s="1"/>
  <c r="J45" i="3"/>
  <c r="L45" i="3" s="1"/>
  <c r="J46" i="3"/>
  <c r="L46" i="3" s="1"/>
  <c r="J47" i="3"/>
  <c r="L47" i="3" s="1"/>
  <c r="J48" i="3"/>
  <c r="L48" i="3" s="1"/>
  <c r="J49" i="3"/>
  <c r="J50" i="3"/>
  <c r="L50" i="3" s="1"/>
  <c r="J51" i="3"/>
  <c r="J52" i="3"/>
  <c r="L52" i="3" s="1"/>
  <c r="J53" i="3"/>
  <c r="L53" i="3" s="1"/>
  <c r="J54" i="3"/>
  <c r="L54" i="3" s="1"/>
  <c r="J55" i="3"/>
  <c r="L55" i="3" s="1"/>
  <c r="J56" i="3"/>
  <c r="L56" i="3" s="1"/>
  <c r="J57" i="3"/>
  <c r="L57" i="3" s="1"/>
  <c r="J58" i="3"/>
  <c r="L58" i="3" s="1"/>
  <c r="J59" i="3"/>
  <c r="J61" i="3"/>
  <c r="L61" i="3" s="1"/>
  <c r="J62" i="3"/>
  <c r="J63" i="3"/>
  <c r="J64" i="3"/>
  <c r="L64" i="3" s="1"/>
  <c r="J65" i="3"/>
  <c r="L65" i="3" s="1"/>
  <c r="J66" i="3"/>
  <c r="L66" i="3" s="1"/>
  <c r="J67" i="3"/>
  <c r="L67" i="3" s="1"/>
  <c r="J68" i="3"/>
  <c r="L68" i="3" s="1"/>
  <c r="J69" i="3"/>
  <c r="L69" i="3" s="1"/>
  <c r="J70" i="3"/>
  <c r="J71" i="3"/>
  <c r="M71" i="3" s="1"/>
  <c r="J72" i="3"/>
  <c r="L72" i="3" s="1"/>
  <c r="J73" i="3"/>
  <c r="L73" i="3" s="1"/>
  <c r="J74" i="3"/>
  <c r="J75" i="3"/>
  <c r="J76" i="3"/>
  <c r="L76" i="3" s="1"/>
  <c r="J77" i="3"/>
  <c r="L77" i="3" s="1"/>
  <c r="J78" i="3"/>
  <c r="J79" i="3"/>
  <c r="J80" i="3"/>
  <c r="J81" i="3"/>
  <c r="L81" i="3" s="1"/>
  <c r="J82" i="3"/>
  <c r="J83" i="3"/>
  <c r="J11" i="3"/>
  <c r="H12" i="3"/>
  <c r="P12" i="3" s="1"/>
  <c r="H13" i="3"/>
  <c r="H14" i="3"/>
  <c r="H15" i="3"/>
  <c r="H16" i="3"/>
  <c r="H17" i="3"/>
  <c r="H18" i="3"/>
  <c r="H19" i="3"/>
  <c r="H20" i="3"/>
  <c r="H21" i="3"/>
  <c r="H22" i="3"/>
  <c r="H23" i="3"/>
  <c r="H24" i="3"/>
  <c r="H25" i="3"/>
  <c r="H26" i="3"/>
  <c r="H27" i="3"/>
  <c r="H28" i="3"/>
  <c r="H29" i="3"/>
  <c r="H30" i="3"/>
  <c r="H31" i="3"/>
  <c r="H32" i="3"/>
  <c r="H33" i="3"/>
  <c r="H34" i="3"/>
  <c r="H35" i="3"/>
  <c r="H36" i="3"/>
  <c r="H37" i="3"/>
  <c r="H38" i="3"/>
  <c r="P38" i="3"/>
  <c r="H39" i="3"/>
  <c r="H40" i="3"/>
  <c r="H41" i="3"/>
  <c r="H42" i="3"/>
  <c r="H43" i="3"/>
  <c r="H44" i="3"/>
  <c r="H45" i="3"/>
  <c r="H46" i="3"/>
  <c r="H47" i="3"/>
  <c r="H48" i="3"/>
  <c r="H49" i="3"/>
  <c r="H50" i="3"/>
  <c r="H51" i="3"/>
  <c r="H52" i="3"/>
  <c r="H53" i="3"/>
  <c r="H54" i="3"/>
  <c r="H55" i="3"/>
  <c r="H56" i="3"/>
  <c r="H57" i="3"/>
  <c r="H58" i="3"/>
  <c r="H59" i="3"/>
  <c r="H60" i="3"/>
  <c r="H61" i="3"/>
  <c r="H62" i="3"/>
  <c r="H63" i="3"/>
  <c r="H64" i="3"/>
  <c r="H65" i="3"/>
  <c r="H66" i="3"/>
  <c r="H67" i="3"/>
  <c r="H68" i="3"/>
  <c r="H69" i="3"/>
  <c r="H70" i="3"/>
  <c r="H71" i="3"/>
  <c r="H72" i="3"/>
  <c r="H73" i="3"/>
  <c r="H74" i="3"/>
  <c r="H75" i="3"/>
  <c r="H76" i="3"/>
  <c r="H77" i="3"/>
  <c r="H78" i="3"/>
  <c r="H79" i="3"/>
  <c r="H80" i="3"/>
  <c r="H81" i="3"/>
  <c r="H82" i="3"/>
  <c r="H83" i="3"/>
  <c r="H84" i="3"/>
  <c r="H85" i="3"/>
  <c r="H86" i="3"/>
  <c r="H87" i="3"/>
  <c r="H88" i="3"/>
  <c r="H89" i="3"/>
  <c r="H90" i="3"/>
  <c r="H91" i="3"/>
  <c r="H92" i="3"/>
  <c r="H93" i="3"/>
  <c r="H94" i="3"/>
  <c r="H95" i="3"/>
  <c r="H96" i="3"/>
  <c r="H97" i="3"/>
  <c r="H98" i="3"/>
  <c r="H99" i="3"/>
  <c r="H100" i="3"/>
  <c r="H101" i="3"/>
  <c r="H102" i="3"/>
  <c r="H103" i="3"/>
  <c r="H104" i="3"/>
  <c r="H105" i="3"/>
  <c r="H106" i="3"/>
  <c r="H107" i="3"/>
  <c r="H108" i="3"/>
  <c r="H109" i="3"/>
  <c r="H110" i="3"/>
  <c r="H111" i="3"/>
  <c r="H112" i="3"/>
  <c r="H113" i="3"/>
  <c r="H114" i="3"/>
  <c r="H115" i="3"/>
  <c r="H116" i="3"/>
  <c r="H117" i="3"/>
  <c r="H118" i="3"/>
  <c r="H119" i="3"/>
  <c r="H120" i="3"/>
  <c r="H121" i="3"/>
  <c r="H122" i="3"/>
  <c r="H123" i="3"/>
  <c r="H124" i="3"/>
  <c r="H125" i="3"/>
  <c r="H126" i="3"/>
  <c r="H127" i="3"/>
  <c r="H128" i="3"/>
  <c r="H129" i="3"/>
  <c r="H130" i="3"/>
  <c r="H131" i="3"/>
  <c r="H132" i="3"/>
  <c r="H133" i="3"/>
  <c r="H134" i="3"/>
  <c r="H135" i="3"/>
  <c r="H136" i="3"/>
  <c r="H137" i="3"/>
  <c r="H138" i="3"/>
  <c r="H139" i="3"/>
  <c r="H140" i="3"/>
  <c r="H141" i="3"/>
  <c r="H142" i="3"/>
  <c r="H143" i="3"/>
  <c r="H144" i="3"/>
  <c r="H145" i="3"/>
  <c r="H146" i="3"/>
  <c r="H147" i="3"/>
  <c r="H148" i="3"/>
  <c r="H149" i="3"/>
  <c r="H150" i="3"/>
  <c r="H151" i="3"/>
  <c r="H152" i="3"/>
  <c r="H153" i="3"/>
  <c r="H154" i="3"/>
  <c r="H155" i="3"/>
  <c r="H156" i="3"/>
  <c r="H157" i="3"/>
  <c r="H158" i="3"/>
  <c r="H159" i="3"/>
  <c r="H160" i="3"/>
  <c r="H161" i="3"/>
  <c r="H162" i="3"/>
  <c r="H163" i="3"/>
  <c r="H164" i="3"/>
  <c r="H165" i="3"/>
  <c r="H166" i="3"/>
  <c r="H167" i="3"/>
  <c r="H168" i="3"/>
  <c r="H169" i="3"/>
  <c r="H170" i="3"/>
  <c r="H171" i="3"/>
  <c r="H172" i="3"/>
  <c r="H173" i="3"/>
  <c r="H174" i="3"/>
  <c r="H175" i="3"/>
  <c r="H176" i="3"/>
  <c r="H177" i="3"/>
  <c r="H178" i="3"/>
  <c r="H179" i="3"/>
  <c r="H180" i="3"/>
  <c r="H181" i="3"/>
  <c r="H182" i="3"/>
  <c r="H183" i="3"/>
  <c r="H184" i="3"/>
  <c r="H185" i="3"/>
  <c r="H186" i="3"/>
  <c r="H187" i="3"/>
  <c r="H188" i="3"/>
  <c r="H189" i="3"/>
  <c r="H190" i="3"/>
  <c r="H191" i="3"/>
  <c r="H192" i="3"/>
  <c r="H193" i="3"/>
  <c r="H194" i="3"/>
  <c r="H195" i="3"/>
  <c r="H196" i="3"/>
  <c r="H197" i="3"/>
  <c r="H198" i="3"/>
  <c r="H199" i="3"/>
  <c r="H200" i="3"/>
  <c r="H201" i="3"/>
  <c r="H202" i="3"/>
  <c r="H203" i="3"/>
  <c r="H204" i="3"/>
  <c r="H205" i="3"/>
  <c r="H206" i="3"/>
  <c r="H207" i="3"/>
  <c r="H208" i="3"/>
  <c r="H209" i="3"/>
  <c r="H210" i="3"/>
  <c r="H211" i="3"/>
  <c r="H212" i="3"/>
  <c r="H213" i="3"/>
  <c r="H214" i="3"/>
  <c r="H215" i="3"/>
  <c r="H11" i="3"/>
  <c r="C160" i="4"/>
  <c r="J60" i="3" s="1"/>
  <c r="L60" i="3" s="1"/>
  <c r="C42" i="4"/>
  <c r="T91" i="6" l="1"/>
  <c r="S81" i="6"/>
  <c r="S42" i="6"/>
  <c r="T40" i="6"/>
  <c r="V91" i="6"/>
  <c r="V40" i="6"/>
  <c r="V93" i="6"/>
  <c r="V92" i="6"/>
  <c r="V75" i="6"/>
  <c r="U70" i="6"/>
  <c r="R40" i="6"/>
  <c r="S40" i="6"/>
  <c r="T70" i="6"/>
  <c r="R29" i="6"/>
  <c r="V70" i="6"/>
  <c r="V81" i="6"/>
  <c r="U75" i="6"/>
  <c r="U81" i="6"/>
  <c r="S29" i="6"/>
  <c r="U29" i="6"/>
  <c r="R42" i="6"/>
  <c r="T29" i="6"/>
  <c r="R70" i="6"/>
  <c r="T92" i="6"/>
  <c r="R91" i="6"/>
  <c r="S75" i="6"/>
  <c r="V29" i="6"/>
  <c r="U40" i="6"/>
  <c r="R22" i="6"/>
  <c r="R93" i="6"/>
  <c r="T82" i="6"/>
  <c r="U82" i="6"/>
  <c r="U22" i="6"/>
  <c r="S22" i="6"/>
  <c r="S92" i="6"/>
  <c r="T81" i="6"/>
  <c r="U93" i="6"/>
  <c r="R81" i="6"/>
  <c r="T22" i="6"/>
  <c r="T75" i="6"/>
  <c r="R75" i="6"/>
  <c r="V80" i="6"/>
  <c r="U42" i="6"/>
  <c r="S82" i="6"/>
  <c r="S93" i="6"/>
  <c r="T93" i="6"/>
  <c r="R92" i="6"/>
  <c r="T42" i="6"/>
  <c r="U80" i="6"/>
  <c r="T80" i="6"/>
  <c r="S70" i="6"/>
  <c r="V42" i="6"/>
  <c r="R80" i="6"/>
  <c r="V82" i="6"/>
  <c r="U92" i="6"/>
  <c r="S80" i="6"/>
  <c r="V22" i="6"/>
  <c r="S91" i="6"/>
  <c r="R82" i="6"/>
  <c r="U91" i="6"/>
  <c r="P54" i="3"/>
  <c r="O46" i="3"/>
  <c r="T74" i="6"/>
  <c r="U56" i="6"/>
  <c r="S27" i="6"/>
  <c r="V59" i="6"/>
  <c r="T56" i="6"/>
  <c r="R52" i="6"/>
  <c r="S67" i="6"/>
  <c r="T64" i="6"/>
  <c r="T23" i="6"/>
  <c r="R85" i="6"/>
  <c r="V74" i="6"/>
  <c r="V69" i="6"/>
  <c r="T17" i="6"/>
  <c r="T39" i="6"/>
  <c r="S83" i="6"/>
  <c r="R71" i="6"/>
  <c r="R27" i="6"/>
  <c r="R41" i="6"/>
  <c r="R35" i="6"/>
  <c r="R24" i="6"/>
  <c r="R25" i="6"/>
  <c r="S84" i="6"/>
  <c r="S49" i="6"/>
  <c r="R76" i="6"/>
  <c r="T50" i="6"/>
  <c r="R34" i="6"/>
  <c r="V16" i="6"/>
  <c r="V12" i="6"/>
  <c r="V19" i="6"/>
  <c r="V86" i="6"/>
  <c r="U37" i="6"/>
  <c r="U39" i="6"/>
  <c r="U88" i="6"/>
  <c r="U43" i="6"/>
  <c r="S12" i="6"/>
  <c r="V62" i="6"/>
  <c r="S60" i="6"/>
  <c r="V79" i="6"/>
  <c r="T69" i="6"/>
  <c r="R74" i="6"/>
  <c r="S59" i="6"/>
  <c r="U48" i="6"/>
  <c r="U67" i="6"/>
  <c r="U20" i="6"/>
  <c r="S30" i="6"/>
  <c r="T66" i="6"/>
  <c r="T84" i="6"/>
  <c r="S87" i="6"/>
  <c r="U23" i="6"/>
  <c r="V43" i="6"/>
  <c r="U69" i="6"/>
  <c r="U78" i="6"/>
  <c r="R39" i="6"/>
  <c r="S52" i="6"/>
  <c r="V56" i="6"/>
  <c r="T79" i="6"/>
  <c r="S85" i="6"/>
  <c r="R77" i="6"/>
  <c r="R50" i="6"/>
  <c r="R45" i="6"/>
  <c r="R12" i="6"/>
  <c r="U14" i="6"/>
  <c r="U26" i="6"/>
  <c r="T12" i="6"/>
  <c r="R62" i="6"/>
  <c r="R16" i="6"/>
  <c r="S34" i="6"/>
  <c r="V48" i="6"/>
  <c r="T83" i="6"/>
  <c r="R46" i="6"/>
  <c r="U50" i="6"/>
  <c r="T61" i="6"/>
  <c r="V71" i="6"/>
  <c r="V27" i="6"/>
  <c r="T71" i="6"/>
  <c r="U54" i="6"/>
  <c r="R48" i="6"/>
  <c r="R21" i="6"/>
  <c r="T36" i="6"/>
  <c r="S43" i="6"/>
  <c r="T90" i="6"/>
  <c r="T31" i="6"/>
  <c r="T41" i="6"/>
  <c r="T77" i="6"/>
  <c r="T57" i="6"/>
  <c r="V85" i="6"/>
  <c r="R57" i="6"/>
  <c r="V18" i="6"/>
  <c r="T65" i="6"/>
  <c r="S14" i="6"/>
  <c r="U66" i="6"/>
  <c r="V83" i="6"/>
  <c r="V66" i="6"/>
  <c r="V76" i="6"/>
  <c r="R88" i="6"/>
  <c r="T87" i="6"/>
  <c r="U79" i="6"/>
  <c r="U89" i="6"/>
  <c r="T20" i="6"/>
  <c r="S54" i="6"/>
  <c r="S39" i="6"/>
  <c r="R66" i="6"/>
  <c r="R56" i="6"/>
  <c r="R79" i="6"/>
  <c r="R13" i="6"/>
  <c r="T38" i="6"/>
  <c r="T55" i="6"/>
  <c r="R58" i="6"/>
  <c r="U68" i="6"/>
  <c r="R23" i="6"/>
  <c r="T60" i="6"/>
  <c r="R68" i="6"/>
  <c r="S62" i="6"/>
  <c r="S16" i="6"/>
  <c r="T24" i="6"/>
  <c r="U18" i="6"/>
  <c r="U41" i="6"/>
  <c r="U13" i="6"/>
  <c r="U71" i="6"/>
  <c r="U24" i="6"/>
  <c r="U87" i="6"/>
  <c r="S46" i="6"/>
  <c r="U25" i="6"/>
  <c r="V61" i="6"/>
  <c r="U33" i="6"/>
  <c r="V77" i="6"/>
  <c r="U83" i="6"/>
  <c r="S24" i="6"/>
  <c r="T48" i="6"/>
  <c r="U90" i="6"/>
  <c r="U36" i="6"/>
  <c r="T43" i="6"/>
  <c r="U16" i="6"/>
  <c r="S71" i="6"/>
  <c r="S94" i="6"/>
  <c r="V24" i="6"/>
  <c r="V65" i="6"/>
  <c r="V94" i="6"/>
  <c r="V21" i="6"/>
  <c r="U65" i="6"/>
  <c r="V68" i="6"/>
  <c r="V44" i="6"/>
  <c r="V73" i="6"/>
  <c r="S38" i="6"/>
  <c r="R54" i="6"/>
  <c r="S44" i="6"/>
  <c r="T13" i="6"/>
  <c r="V95" i="6"/>
  <c r="V55" i="6"/>
  <c r="S58" i="6"/>
  <c r="T15" i="6"/>
  <c r="U34" i="6"/>
  <c r="T37" i="6"/>
  <c r="T72" i="6"/>
  <c r="U28" i="6"/>
  <c r="U51" i="6"/>
  <c r="U74" i="6"/>
  <c r="U84" i="6"/>
  <c r="T51" i="6"/>
  <c r="V34" i="6"/>
  <c r="U61" i="6"/>
  <c r="T33" i="6"/>
  <c r="R19" i="6"/>
  <c r="S41" i="6"/>
  <c r="V39" i="6"/>
  <c r="V36" i="6"/>
  <c r="S73" i="6"/>
  <c r="U94" i="6"/>
  <c r="T95" i="6"/>
  <c r="U53" i="6"/>
  <c r="U11" i="6"/>
  <c r="R65" i="6"/>
  <c r="T26" i="6"/>
  <c r="V84" i="6"/>
  <c r="V87" i="6"/>
  <c r="V45" i="6"/>
  <c r="V60" i="6"/>
  <c r="T11" i="6"/>
  <c r="U35" i="6"/>
  <c r="T47" i="6"/>
  <c r="S74" i="6"/>
  <c r="U12" i="6"/>
  <c r="V26" i="6"/>
  <c r="T54" i="6"/>
  <c r="T44" i="6"/>
  <c r="U55" i="6"/>
  <c r="S45" i="6"/>
  <c r="V78" i="6"/>
  <c r="S69" i="6"/>
  <c r="R55" i="6"/>
  <c r="V89" i="6"/>
  <c r="V15" i="6"/>
  <c r="S53" i="6"/>
  <c r="V37" i="6"/>
  <c r="V72" i="6"/>
  <c r="S68" i="6"/>
  <c r="R14" i="6"/>
  <c r="U27" i="6"/>
  <c r="T28" i="6"/>
  <c r="V51" i="6"/>
  <c r="T27" i="6"/>
  <c r="R61" i="6"/>
  <c r="V33" i="6"/>
  <c r="S63" i="6"/>
  <c r="U19" i="6"/>
  <c r="T49" i="6"/>
  <c r="T53" i="6"/>
  <c r="S13" i="6"/>
  <c r="R36" i="6"/>
  <c r="T73" i="6"/>
  <c r="T45" i="6"/>
  <c r="U30" i="6"/>
  <c r="R38" i="6"/>
  <c r="R32" i="6"/>
  <c r="S65" i="6"/>
  <c r="R31" i="6"/>
  <c r="R43" i="6"/>
  <c r="S57" i="6"/>
  <c r="V23" i="6"/>
  <c r="V32" i="6"/>
  <c r="U17" i="6"/>
  <c r="V90" i="6"/>
  <c r="S56" i="6"/>
  <c r="V88" i="6"/>
  <c r="V53" i="6"/>
  <c r="T67" i="6"/>
  <c r="R69" i="6"/>
  <c r="S88" i="6"/>
  <c r="T58" i="6"/>
  <c r="S20" i="6"/>
  <c r="R15" i="6"/>
  <c r="R37" i="6"/>
  <c r="T68" i="6"/>
  <c r="S26" i="6"/>
  <c r="R51" i="6"/>
  <c r="U59" i="6"/>
  <c r="R33" i="6"/>
  <c r="S19" i="6"/>
  <c r="V54" i="6"/>
  <c r="U73" i="6"/>
  <c r="T30" i="6"/>
  <c r="U31" i="6"/>
  <c r="V38" i="6"/>
  <c r="R60" i="6"/>
  <c r="V17" i="6"/>
  <c r="V35" i="6"/>
  <c r="T86" i="6"/>
  <c r="S66" i="6"/>
  <c r="R11" i="6"/>
  <c r="V67" i="6"/>
  <c r="T76" i="6"/>
  <c r="S77" i="6"/>
  <c r="S35" i="6"/>
  <c r="U52" i="6"/>
  <c r="T52" i="6"/>
  <c r="T88" i="6"/>
  <c r="T25" i="6"/>
  <c r="S76" i="6"/>
  <c r="R89" i="6"/>
  <c r="V57" i="6"/>
  <c r="R64" i="6"/>
  <c r="T18" i="6"/>
  <c r="S15" i="6"/>
  <c r="R78" i="6"/>
  <c r="S37" i="6"/>
  <c r="S72" i="6"/>
  <c r="R83" i="6"/>
  <c r="R94" i="6"/>
  <c r="U95" i="6"/>
  <c r="R28" i="6"/>
  <c r="S51" i="6"/>
  <c r="U44" i="6"/>
  <c r="T59" i="6"/>
  <c r="U77" i="6"/>
  <c r="S33" i="6"/>
  <c r="T63" i="6"/>
  <c r="T19" i="6"/>
  <c r="V31" i="6"/>
  <c r="S21" i="6"/>
  <c r="S18" i="6"/>
  <c r="V46" i="6"/>
  <c r="R73" i="6"/>
  <c r="V30" i="6"/>
  <c r="R20" i="6"/>
  <c r="S32" i="6"/>
  <c r="V58" i="6"/>
  <c r="T46" i="6"/>
  <c r="R63" i="6"/>
  <c r="S90" i="6"/>
  <c r="V13" i="6"/>
  <c r="R86" i="6"/>
  <c r="V14" i="6"/>
  <c r="R47" i="6"/>
  <c r="S79" i="6"/>
  <c r="V25" i="6"/>
  <c r="V47" i="6"/>
  <c r="V11" i="6"/>
  <c r="U58" i="6"/>
  <c r="U15" i="6"/>
  <c r="U72" i="6"/>
  <c r="S25" i="6"/>
  <c r="T89" i="6"/>
  <c r="S55" i="6"/>
  <c r="U57" i="6"/>
  <c r="T78" i="6"/>
  <c r="R72" i="6"/>
  <c r="U46" i="6"/>
  <c r="V28" i="6"/>
  <c r="U49" i="6"/>
  <c r="S61" i="6"/>
  <c r="U63" i="6"/>
  <c r="U21" i="6"/>
  <c r="S95" i="6"/>
  <c r="S36" i="6"/>
  <c r="R53" i="6"/>
  <c r="U32" i="6"/>
  <c r="S47" i="6"/>
  <c r="S86" i="6"/>
  <c r="V50" i="6"/>
  <c r="V64" i="6"/>
  <c r="U86" i="6"/>
  <c r="R44" i="6"/>
  <c r="S11" i="6"/>
  <c r="R67" i="6"/>
  <c r="U85" i="6"/>
  <c r="U38" i="6"/>
  <c r="T35" i="6"/>
  <c r="S50" i="6"/>
  <c r="V52" i="6"/>
  <c r="R17" i="6"/>
  <c r="U64" i="6"/>
  <c r="T85" i="6"/>
  <c r="S89" i="6"/>
  <c r="S17" i="6"/>
  <c r="S23" i="6"/>
  <c r="U60" i="6"/>
  <c r="S64" i="6"/>
  <c r="S78" i="6"/>
  <c r="U62" i="6"/>
  <c r="T62" i="6"/>
  <c r="T16" i="6"/>
  <c r="T94" i="6"/>
  <c r="V49" i="6"/>
  <c r="S28" i="6"/>
  <c r="U47" i="6"/>
  <c r="R84" i="6"/>
  <c r="R59" i="6"/>
  <c r="R26" i="6"/>
  <c r="U76" i="6"/>
  <c r="V63" i="6"/>
  <c r="T14" i="6"/>
  <c r="S48" i="6"/>
  <c r="T21" i="6"/>
  <c r="R87" i="6"/>
  <c r="U45" i="6"/>
  <c r="R90" i="6"/>
  <c r="R18" i="6"/>
  <c r="R95" i="6"/>
  <c r="R49" i="6"/>
  <c r="V41" i="6"/>
  <c r="R30" i="6"/>
  <c r="V20" i="6"/>
  <c r="T32" i="6"/>
  <c r="T34" i="6"/>
  <c r="S31" i="6"/>
  <c r="O35" i="3"/>
  <c r="L35" i="3"/>
  <c r="M82" i="3"/>
  <c r="L82" i="3"/>
  <c r="M74" i="3"/>
  <c r="L74" i="3"/>
  <c r="N49" i="3"/>
  <c r="L49" i="3"/>
  <c r="N33" i="3"/>
  <c r="L33" i="3"/>
  <c r="N17" i="3"/>
  <c r="L17" i="3"/>
  <c r="P11" i="3"/>
  <c r="L11" i="3"/>
  <c r="O59" i="3"/>
  <c r="L59" i="3"/>
  <c r="N19" i="3"/>
  <c r="L19" i="3"/>
  <c r="M83" i="3"/>
  <c r="L83" i="3"/>
  <c r="N75" i="3"/>
  <c r="L75" i="3"/>
  <c r="M32" i="3"/>
  <c r="L32" i="3"/>
  <c r="M24" i="3"/>
  <c r="L24" i="3"/>
  <c r="M16" i="3"/>
  <c r="L16" i="3"/>
  <c r="N51" i="3"/>
  <c r="L51" i="3"/>
  <c r="M80" i="3"/>
  <c r="L80" i="3"/>
  <c r="N31" i="3"/>
  <c r="L31" i="3"/>
  <c r="O23" i="3"/>
  <c r="L23" i="3"/>
  <c r="O15" i="3"/>
  <c r="L15" i="3"/>
  <c r="O79" i="3"/>
  <c r="L79" i="3"/>
  <c r="O71" i="3"/>
  <c r="L71" i="3"/>
  <c r="O63" i="3"/>
  <c r="L63" i="3"/>
  <c r="O78" i="3"/>
  <c r="L78" i="3"/>
  <c r="O70" i="3"/>
  <c r="L70" i="3"/>
  <c r="O62" i="3"/>
  <c r="L62" i="3"/>
  <c r="M12" i="3"/>
  <c r="M15" i="3"/>
  <c r="P27" i="3"/>
  <c r="O67" i="3"/>
  <c r="O43" i="3"/>
  <c r="N37" i="3"/>
  <c r="M59" i="3"/>
  <c r="O36" i="3"/>
  <c r="P29" i="3"/>
  <c r="O28" i="3"/>
  <c r="N45" i="3"/>
  <c r="M28" i="3"/>
  <c r="M69" i="3"/>
  <c r="N20" i="3"/>
  <c r="P69" i="3"/>
  <c r="O44" i="3"/>
  <c r="M20" i="3"/>
  <c r="O53" i="3"/>
  <c r="O61" i="3"/>
  <c r="M77" i="3"/>
  <c r="M53" i="3"/>
  <c r="P45" i="3"/>
  <c r="P37" i="3"/>
  <c r="N28" i="3"/>
  <c r="P20" i="3"/>
  <c r="O13" i="3"/>
  <c r="N53" i="3"/>
  <c r="M45" i="3"/>
  <c r="M37" i="3"/>
  <c r="P53" i="3"/>
  <c r="O21" i="3"/>
  <c r="M75" i="3"/>
  <c r="P70" i="3"/>
  <c r="M61" i="3"/>
  <c r="N52" i="3"/>
  <c r="M44" i="3"/>
  <c r="M36" i="3"/>
  <c r="O29" i="3"/>
  <c r="M21" i="3"/>
  <c r="P13" i="3"/>
  <c r="P67" i="3"/>
  <c r="N61" i="3"/>
  <c r="O52" i="3"/>
  <c r="N44" i="3"/>
  <c r="N36" i="3"/>
  <c r="P28" i="3"/>
  <c r="N21" i="3"/>
  <c r="M13" i="3"/>
  <c r="O75" i="3"/>
  <c r="O69" i="3"/>
  <c r="P61" i="3"/>
  <c r="M52" i="3"/>
  <c r="P44" i="3"/>
  <c r="P36" i="3"/>
  <c r="N29" i="3"/>
  <c r="P21" i="3"/>
  <c r="O12" i="3"/>
  <c r="P77" i="3"/>
  <c r="N13" i="3"/>
  <c r="N69" i="3"/>
  <c r="P52" i="3"/>
  <c r="O45" i="3"/>
  <c r="O37" i="3"/>
  <c r="M29" i="3"/>
  <c r="O20" i="3"/>
  <c r="N12" i="3"/>
  <c r="N79" i="3"/>
  <c r="O54" i="3"/>
  <c r="O38" i="3"/>
  <c r="O22" i="3"/>
  <c r="O14" i="3"/>
  <c r="P46" i="3"/>
  <c r="P62" i="3"/>
  <c r="P39" i="3"/>
  <c r="N77" i="3"/>
  <c r="O11" i="3"/>
  <c r="N11" i="3"/>
  <c r="O76" i="3"/>
  <c r="P68" i="3"/>
  <c r="O51" i="3"/>
  <c r="P43" i="3"/>
  <c r="M51" i="3"/>
  <c r="P57" i="3"/>
  <c r="M76" i="3"/>
  <c r="O68" i="3"/>
  <c r="P35" i="3"/>
  <c r="N76" i="3"/>
  <c r="P76" i="3"/>
  <c r="N68" i="3"/>
  <c r="N35" i="3"/>
  <c r="O27" i="3"/>
  <c r="M68" i="3"/>
  <c r="N59" i="3"/>
  <c r="O47" i="3"/>
  <c r="M35" i="3"/>
  <c r="M27" i="3"/>
  <c r="M19" i="3"/>
  <c r="N60" i="3"/>
  <c r="O60" i="3"/>
  <c r="M60" i="3"/>
  <c r="O55" i="3"/>
  <c r="N39" i="3"/>
  <c r="N23" i="3"/>
  <c r="P16" i="3"/>
  <c r="O77" i="3"/>
  <c r="N71" i="3"/>
  <c r="P60" i="3"/>
  <c r="P55" i="3"/>
  <c r="O39" i="3"/>
  <c r="N15" i="3"/>
  <c r="O82" i="3"/>
  <c r="P78" i="3"/>
  <c r="O74" i="3"/>
  <c r="N63" i="3"/>
  <c r="M47" i="3"/>
  <c r="M31" i="3"/>
  <c r="N47" i="3"/>
  <c r="P63" i="3"/>
  <c r="O31" i="3"/>
  <c r="P24" i="3"/>
  <c r="M79" i="3"/>
  <c r="P56" i="3"/>
  <c r="P23" i="3"/>
  <c r="P81" i="3"/>
  <c r="P49" i="3"/>
  <c r="O83" i="3"/>
  <c r="M63" i="3"/>
  <c r="P59" i="3"/>
  <c r="M39" i="3"/>
  <c r="N27" i="3"/>
  <c r="P15" i="3"/>
  <c r="P83" i="3"/>
  <c r="N67" i="3"/>
  <c r="P65" i="3"/>
  <c r="N55" i="3"/>
  <c r="N43" i="3"/>
  <c r="P41" i="3"/>
  <c r="P32" i="3"/>
  <c r="M23" i="3"/>
  <c r="P19" i="3"/>
  <c r="N41" i="3"/>
  <c r="N83" i="3"/>
  <c r="P75" i="3"/>
  <c r="P71" i="3"/>
  <c r="M67" i="3"/>
  <c r="M55" i="3"/>
  <c r="P51" i="3"/>
  <c r="P47" i="3"/>
  <c r="M43" i="3"/>
  <c r="P31" i="3"/>
  <c r="N25" i="3"/>
  <c r="O19" i="3"/>
  <c r="P79" i="3"/>
  <c r="M11" i="3"/>
  <c r="N72" i="3"/>
  <c r="O72" i="3"/>
  <c r="N64" i="3"/>
  <c r="O64" i="3"/>
  <c r="M64" i="3"/>
  <c r="P42" i="3"/>
  <c r="N42" i="3"/>
  <c r="M42" i="3"/>
  <c r="O42" i="3"/>
  <c r="M30" i="3"/>
  <c r="N30" i="3"/>
  <c r="P30" i="3"/>
  <c r="P64" i="3"/>
  <c r="N56" i="3"/>
  <c r="O56" i="3"/>
  <c r="M56" i="3"/>
  <c r="P34" i="3"/>
  <c r="N34" i="3"/>
  <c r="O34" i="3"/>
  <c r="M34" i="3"/>
  <c r="M22" i="3"/>
  <c r="N22" i="3"/>
  <c r="P22" i="3"/>
  <c r="P66" i="3"/>
  <c r="N66" i="3"/>
  <c r="M66" i="3"/>
  <c r="O66" i="3"/>
  <c r="P58" i="3"/>
  <c r="N58" i="3"/>
  <c r="M58" i="3"/>
  <c r="O58" i="3"/>
  <c r="N40" i="3"/>
  <c r="O40" i="3"/>
  <c r="M40" i="3"/>
  <c r="P18" i="3"/>
  <c r="N18" i="3"/>
  <c r="O18" i="3"/>
  <c r="M18" i="3"/>
  <c r="N48" i="3"/>
  <c r="O48" i="3"/>
  <c r="M48" i="3"/>
  <c r="M14" i="3"/>
  <c r="N14" i="3"/>
  <c r="P14" i="3"/>
  <c r="P50" i="3"/>
  <c r="N50" i="3"/>
  <c r="M50" i="3"/>
  <c r="O50" i="3"/>
  <c r="P40" i="3"/>
  <c r="P26" i="3"/>
  <c r="N26" i="3"/>
  <c r="O26" i="3"/>
  <c r="M26" i="3"/>
  <c r="P48" i="3"/>
  <c r="M72" i="3"/>
  <c r="O30" i="3"/>
  <c r="O73" i="3"/>
  <c r="M73" i="3"/>
  <c r="O81" i="3"/>
  <c r="M81" i="3"/>
  <c r="P73" i="3"/>
  <c r="N32" i="3"/>
  <c r="O32" i="3"/>
  <c r="N24" i="3"/>
  <c r="O24" i="3"/>
  <c r="N16" i="3"/>
  <c r="O16" i="3"/>
  <c r="N80" i="3"/>
  <c r="O80" i="3"/>
  <c r="P72" i="3"/>
  <c r="P82" i="3"/>
  <c r="N82" i="3"/>
  <c r="P80" i="3"/>
  <c r="M70" i="3"/>
  <c r="N70" i="3"/>
  <c r="N65" i="3"/>
  <c r="M62" i="3"/>
  <c r="N62" i="3"/>
  <c r="N57" i="3"/>
  <c r="M54" i="3"/>
  <c r="N54" i="3"/>
  <c r="M46" i="3"/>
  <c r="N46" i="3"/>
  <c r="P74" i="3"/>
  <c r="N74" i="3"/>
  <c r="M38" i="3"/>
  <c r="N38" i="3"/>
  <c r="M78" i="3"/>
  <c r="N78" i="3"/>
  <c r="N73" i="3"/>
  <c r="O33" i="3"/>
  <c r="M33" i="3"/>
  <c r="O25" i="3"/>
  <c r="M25" i="3"/>
  <c r="O17" i="3"/>
  <c r="M17" i="3"/>
  <c r="N81" i="3"/>
  <c r="O65" i="3"/>
  <c r="M65" i="3"/>
  <c r="O57" i="3"/>
  <c r="M57" i="3"/>
  <c r="O49" i="3"/>
  <c r="M49" i="3"/>
  <c r="O41" i="3"/>
  <c r="M41" i="3"/>
  <c r="P33" i="3"/>
  <c r="P25" i="3"/>
  <c r="P17" i="3"/>
  <c r="R55" i="3" l="1"/>
  <c r="S25" i="3"/>
  <c r="S38" i="3"/>
  <c r="R35" i="3"/>
  <c r="R23" i="3"/>
  <c r="T17" i="3"/>
  <c r="U49" i="3"/>
  <c r="T62" i="3"/>
  <c r="S21" i="3"/>
  <c r="R31" i="3"/>
  <c r="U45" i="3"/>
  <c r="T59" i="3"/>
  <c r="S75" i="3"/>
  <c r="S69" i="3"/>
  <c r="U41" i="3"/>
  <c r="S17" i="3"/>
  <c r="S78" i="3"/>
  <c r="S54" i="3"/>
  <c r="T82" i="3"/>
  <c r="T24" i="3"/>
  <c r="U30" i="3"/>
  <c r="U50" i="3"/>
  <c r="U48" i="3"/>
  <c r="T40" i="3"/>
  <c r="S56" i="3"/>
  <c r="S42" i="3"/>
  <c r="S36" i="3"/>
  <c r="S11" i="3"/>
  <c r="S28" i="3"/>
  <c r="S44" i="3"/>
  <c r="S12" i="3"/>
  <c r="S20" i="3"/>
  <c r="S52" i="3"/>
  <c r="S80" i="3"/>
  <c r="S16" i="3"/>
  <c r="S24" i="3"/>
  <c r="S55" i="3"/>
  <c r="T27" i="3"/>
  <c r="R19" i="3"/>
  <c r="R16" i="3"/>
  <c r="S31" i="3"/>
  <c r="R70" i="3"/>
  <c r="T39" i="3"/>
  <c r="S35" i="3"/>
  <c r="T76" i="3"/>
  <c r="U14" i="3"/>
  <c r="R65" i="3"/>
  <c r="R77" i="3"/>
  <c r="T19" i="3"/>
  <c r="R21" i="3"/>
  <c r="U53" i="3"/>
  <c r="U43" i="3"/>
  <c r="T29" i="3"/>
  <c r="R41" i="3"/>
  <c r="S49" i="3"/>
  <c r="U17" i="3"/>
  <c r="T38" i="3"/>
  <c r="T57" i="3"/>
  <c r="U32" i="3"/>
  <c r="S72" i="3"/>
  <c r="S50" i="3"/>
  <c r="T48" i="3"/>
  <c r="U58" i="3"/>
  <c r="U56" i="3"/>
  <c r="T42" i="3"/>
  <c r="S67" i="3"/>
  <c r="S39" i="3"/>
  <c r="R27" i="3"/>
  <c r="R15" i="3"/>
  <c r="R32" i="3"/>
  <c r="S47" i="3"/>
  <c r="R78" i="3"/>
  <c r="U55" i="3"/>
  <c r="U47" i="3"/>
  <c r="U76" i="3"/>
  <c r="U22" i="3"/>
  <c r="R81" i="3"/>
  <c r="U28" i="3"/>
  <c r="R43" i="3"/>
  <c r="R29" i="3"/>
  <c r="S59" i="3"/>
  <c r="R73" i="3"/>
  <c r="S13" i="3"/>
  <c r="U68" i="3"/>
  <c r="S37" i="3"/>
  <c r="U25" i="3"/>
  <c r="U80" i="3"/>
  <c r="U18" i="3"/>
  <c r="T55" i="3"/>
  <c r="R39" i="3"/>
  <c r="R17" i="3"/>
  <c r="S68" i="3"/>
  <c r="U29" i="3"/>
  <c r="U35" i="3"/>
  <c r="U59" i="3"/>
  <c r="U61" i="3"/>
  <c r="U67" i="3"/>
  <c r="U71" i="3"/>
  <c r="U75" i="3"/>
  <c r="U21" i="3"/>
  <c r="U63" i="3"/>
  <c r="U69" i="3"/>
  <c r="U79" i="3"/>
  <c r="U13" i="3"/>
  <c r="U11" i="3"/>
  <c r="U36" i="3"/>
  <c r="U44" i="3"/>
  <c r="U52" i="3"/>
  <c r="U70" i="3"/>
  <c r="U78" i="3"/>
  <c r="T53" i="3"/>
  <c r="T12" i="3"/>
  <c r="U23" i="3"/>
  <c r="U57" i="3"/>
  <c r="T65" i="3"/>
  <c r="U26" i="3"/>
  <c r="U64" i="3"/>
  <c r="R63" i="3"/>
  <c r="R60" i="3"/>
  <c r="T77" i="3"/>
  <c r="T49" i="3"/>
  <c r="U62" i="3"/>
  <c r="S15" i="3"/>
  <c r="T31" i="3"/>
  <c r="U33" i="3"/>
  <c r="U16" i="3"/>
  <c r="T14" i="3"/>
  <c r="U34" i="3"/>
  <c r="T64" i="3"/>
  <c r="S43" i="3"/>
  <c r="T41" i="3"/>
  <c r="T67" i="3"/>
  <c r="R75" i="3"/>
  <c r="R71" i="3"/>
  <c r="T47" i="3"/>
  <c r="U82" i="3"/>
  <c r="R49" i="3"/>
  <c r="R82" i="3"/>
  <c r="T60" i="3"/>
  <c r="T35" i="3"/>
  <c r="S51" i="3"/>
  <c r="R40" i="3"/>
  <c r="R57" i="3"/>
  <c r="R67" i="3"/>
  <c r="S77" i="3"/>
  <c r="T20" i="3"/>
  <c r="U20" i="3"/>
  <c r="R47" i="3"/>
  <c r="S61" i="3"/>
  <c r="R66" i="3"/>
  <c r="T71" i="3"/>
  <c r="U38" i="3"/>
  <c r="R37" i="3"/>
  <c r="T36" i="3"/>
  <c r="T74" i="3"/>
  <c r="S26" i="3"/>
  <c r="T58" i="3"/>
  <c r="S64" i="3"/>
  <c r="R51" i="3"/>
  <c r="U74" i="3"/>
  <c r="U60" i="3"/>
  <c r="U54" i="3"/>
  <c r="R45" i="3"/>
  <c r="U46" i="3"/>
  <c r="S33" i="3"/>
  <c r="T80" i="3"/>
  <c r="T18" i="3"/>
  <c r="U83" i="3"/>
  <c r="R33" i="3"/>
  <c r="U27" i="3"/>
  <c r="T79" i="3"/>
  <c r="S53" i="3"/>
  <c r="T52" i="3"/>
  <c r="S65" i="3"/>
  <c r="T70" i="3"/>
  <c r="T26" i="3"/>
  <c r="T30" i="3"/>
  <c r="U65" i="3"/>
  <c r="T73" i="3"/>
  <c r="S46" i="3"/>
  <c r="S70" i="3"/>
  <c r="T16" i="3"/>
  <c r="S73" i="3"/>
  <c r="S14" i="3"/>
  <c r="S40" i="3"/>
  <c r="S66" i="3"/>
  <c r="T34" i="3"/>
  <c r="S30" i="3"/>
  <c r="U72" i="3"/>
  <c r="R83" i="3"/>
  <c r="R79" i="3"/>
  <c r="R24" i="3"/>
  <c r="R46" i="3"/>
  <c r="T15" i="3"/>
  <c r="S19" i="3"/>
  <c r="T68" i="3"/>
  <c r="R48" i="3"/>
  <c r="R61" i="3"/>
  <c r="S83" i="3"/>
  <c r="S45" i="3"/>
  <c r="T37" i="3"/>
  <c r="S29" i="3"/>
  <c r="S74" i="3"/>
  <c r="T32" i="3"/>
  <c r="T50" i="3"/>
  <c r="S18" i="3"/>
  <c r="S58" i="3"/>
  <c r="T22" i="3"/>
  <c r="T56" i="3"/>
  <c r="U19" i="3"/>
  <c r="T43" i="3"/>
  <c r="T63" i="3"/>
  <c r="S60" i="3"/>
  <c r="T13" i="3"/>
  <c r="T61" i="3"/>
  <c r="T69" i="3"/>
  <c r="T75" i="3"/>
  <c r="T21" i="3"/>
  <c r="T11" i="3"/>
  <c r="T51" i="3"/>
  <c r="U15" i="3"/>
  <c r="S57" i="3"/>
  <c r="S62" i="3"/>
  <c r="S22" i="3"/>
  <c r="T25" i="3"/>
  <c r="S63" i="3"/>
  <c r="U31" i="3"/>
  <c r="U77" i="3"/>
  <c r="S76" i="3"/>
  <c r="R25" i="3"/>
  <c r="T28" i="3"/>
  <c r="T44" i="3"/>
  <c r="S81" i="3"/>
  <c r="S34" i="3"/>
  <c r="T83" i="3"/>
  <c r="R59" i="3"/>
  <c r="R74" i="3"/>
  <c r="R53" i="3"/>
  <c r="S32" i="3"/>
  <c r="T46" i="3"/>
  <c r="U81" i="3"/>
  <c r="U66" i="3"/>
  <c r="S41" i="3"/>
  <c r="T81" i="3"/>
  <c r="T78" i="3"/>
  <c r="T54" i="3"/>
  <c r="U24" i="3"/>
  <c r="U73" i="3"/>
  <c r="S48" i="3"/>
  <c r="U40" i="3"/>
  <c r="T66" i="3"/>
  <c r="U42" i="3"/>
  <c r="T72" i="3"/>
  <c r="S23" i="3"/>
  <c r="R28" i="3"/>
  <c r="R30" i="3"/>
  <c r="R34" i="3"/>
  <c r="R36" i="3"/>
  <c r="R38" i="3"/>
  <c r="R42" i="3"/>
  <c r="R44" i="3"/>
  <c r="R50" i="3"/>
  <c r="R52" i="3"/>
  <c r="R54" i="3"/>
  <c r="R58" i="3"/>
  <c r="R11" i="3"/>
  <c r="R18" i="3"/>
  <c r="R26" i="3"/>
  <c r="R14" i="3"/>
  <c r="R22" i="3"/>
  <c r="R68" i="3"/>
  <c r="R76" i="3"/>
  <c r="R12" i="3"/>
  <c r="R20" i="3"/>
  <c r="R64" i="3"/>
  <c r="R72" i="3"/>
  <c r="S79" i="3"/>
  <c r="R80" i="3"/>
  <c r="R62" i="3"/>
  <c r="U39" i="3"/>
  <c r="T23" i="3"/>
  <c r="S27" i="3"/>
  <c r="U51" i="3"/>
  <c r="R56" i="3"/>
  <c r="R69" i="3"/>
  <c r="S71" i="3"/>
  <c r="R13" i="3"/>
  <c r="T45" i="3"/>
  <c r="U37" i="3"/>
  <c r="U12" i="3"/>
  <c r="T33" i="3"/>
  <c r="S82" i="3"/>
  <c r="V70" i="3"/>
  <c r="V80" i="3"/>
  <c r="V40" i="3"/>
  <c r="V20" i="3"/>
  <c r="V45" i="3"/>
  <c r="V34" i="3"/>
  <c r="V25" i="3"/>
  <c r="V18" i="3"/>
  <c r="V49" i="3"/>
  <c r="V39" i="3"/>
  <c r="V21" i="3"/>
  <c r="V33" i="3"/>
  <c r="V26" i="3"/>
  <c r="V47" i="3"/>
  <c r="V19" i="3"/>
  <c r="V83" i="3"/>
  <c r="V81" i="3"/>
  <c r="V16" i="3"/>
  <c r="V43" i="3"/>
  <c r="V44" i="3"/>
  <c r="V28" i="3"/>
  <c r="V37" i="3"/>
  <c r="V15" i="3"/>
  <c r="V11" i="3"/>
  <c r="V66" i="3"/>
  <c r="V56" i="3"/>
  <c r="V36" i="3"/>
  <c r="V82" i="3"/>
  <c r="V22" i="3"/>
  <c r="V79" i="3"/>
  <c r="V41" i="3"/>
  <c r="V60" i="3"/>
  <c r="V35" i="3"/>
  <c r="V62" i="3"/>
  <c r="V53" i="3"/>
  <c r="V54" i="3"/>
  <c r="V23" i="3"/>
  <c r="V38" i="3"/>
  <c r="V32" i="3"/>
  <c r="V68" i="3"/>
  <c r="V27" i="3"/>
  <c r="V72" i="3"/>
  <c r="V42" i="3"/>
  <c r="V59" i="3"/>
  <c r="V24" i="3"/>
  <c r="V67" i="3"/>
  <c r="V69" i="3"/>
  <c r="V73" i="3"/>
  <c r="V50" i="3"/>
  <c r="V64" i="3"/>
  <c r="V75" i="3"/>
  <c r="V46" i="3"/>
  <c r="V52" i="3"/>
  <c r="V51" i="3"/>
  <c r="V76" i="3"/>
  <c r="V77" i="3"/>
  <c r="V55" i="3"/>
  <c r="V12" i="3"/>
  <c r="V48" i="3"/>
  <c r="V71" i="3"/>
  <c r="V17" i="3"/>
  <c r="V74" i="3"/>
  <c r="V14" i="3"/>
  <c r="V58" i="3"/>
  <c r="V30" i="3"/>
  <c r="V31" i="3"/>
  <c r="V65" i="3"/>
  <c r="V63" i="3"/>
  <c r="V78" i="3"/>
  <c r="V57" i="3"/>
  <c r="V13" i="3"/>
  <c r="V61" i="3"/>
  <c r="V29" i="3"/>
</calcChain>
</file>

<file path=xl/sharedStrings.xml><?xml version="1.0" encoding="utf-8"?>
<sst xmlns="http://schemas.openxmlformats.org/spreadsheetml/2006/main" count="934" uniqueCount="353">
  <si>
    <t>Total</t>
  </si>
  <si>
    <t>China</t>
  </si>
  <si>
    <t>United States</t>
  </si>
  <si>
    <t>Great Britain</t>
  </si>
  <si>
    <t>France</t>
  </si>
  <si>
    <t>Italy</t>
  </si>
  <si>
    <t>Germany</t>
  </si>
  <si>
    <t>Kazakhstan</t>
  </si>
  <si>
    <t>Netherlands</t>
  </si>
  <si>
    <t>Australia</t>
  </si>
  <si>
    <t>Iran</t>
  </si>
  <si>
    <t>Hungary</t>
  </si>
  <si>
    <t>Cuba</t>
  </si>
  <si>
    <t>Belarus</t>
  </si>
  <si>
    <t>New Zealand</t>
  </si>
  <si>
    <t>South Africa</t>
  </si>
  <si>
    <t>Ukraine</t>
  </si>
  <si>
    <t>Japan</t>
  </si>
  <si>
    <t>Romania</t>
  </si>
  <si>
    <t>Denmark</t>
  </si>
  <si>
    <t>Brazil</t>
  </si>
  <si>
    <t>Poland</t>
  </si>
  <si>
    <t>Jamaica</t>
  </si>
  <si>
    <t>Croatia</t>
  </si>
  <si>
    <t>Ethiopia</t>
  </si>
  <si>
    <t>Spain</t>
  </si>
  <si>
    <t>Canada</t>
  </si>
  <si>
    <t>Sweden</t>
  </si>
  <si>
    <t>Czech Republic</t>
  </si>
  <si>
    <t>Kenya</t>
  </si>
  <si>
    <t>Slovenia</t>
  </si>
  <si>
    <t>Georgia</t>
  </si>
  <si>
    <t>Switzerland</t>
  </si>
  <si>
    <t>Lithuania</t>
  </si>
  <si>
    <t>Algeria</t>
  </si>
  <si>
    <t>Grenada</t>
  </si>
  <si>
    <t>Venezuela</t>
  </si>
  <si>
    <t>Mexico</t>
  </si>
  <si>
    <t>Colombia</t>
  </si>
  <si>
    <t>Egypt</t>
  </si>
  <si>
    <t>Slovakia</t>
  </si>
  <si>
    <t>Armenia</t>
  </si>
  <si>
    <t>Azerbaijan</t>
  </si>
  <si>
    <t>Belgium</t>
  </si>
  <si>
    <t>India</t>
  </si>
  <si>
    <t>Estonia</t>
  </si>
  <si>
    <t>Indonesia</t>
  </si>
  <si>
    <t>Mongolia</t>
  </si>
  <si>
    <t>Norway</t>
  </si>
  <si>
    <t>Serbia</t>
  </si>
  <si>
    <t>Tunisia</t>
  </si>
  <si>
    <t>Cyprus</t>
  </si>
  <si>
    <t>Finland</t>
  </si>
  <si>
    <t>Guatemala</t>
  </si>
  <si>
    <t>Malaysia</t>
  </si>
  <si>
    <t>Thailand</t>
  </si>
  <si>
    <t>Greece</t>
  </si>
  <si>
    <t>Qatar</t>
  </si>
  <si>
    <t>Singapore</t>
  </si>
  <si>
    <t>Argentina</t>
  </si>
  <si>
    <t>Saudi Arabia</t>
  </si>
  <si>
    <t>Kuwait</t>
  </si>
  <si>
    <t>Morocco</t>
  </si>
  <si>
    <t>Puerto Rico</t>
  </si>
  <si>
    <t>Turkey</t>
  </si>
  <si>
    <t>Uzbekistan</t>
  </si>
  <si>
    <t>Russia</t>
  </si>
  <si>
    <t>South Korea</t>
  </si>
  <si>
    <t>North Korea</t>
  </si>
  <si>
    <t>Dominican Republic</t>
  </si>
  <si>
    <t>Moldova</t>
  </si>
  <si>
    <t>Taiwan</t>
  </si>
  <si>
    <t>Hong Kong</t>
  </si>
  <si>
    <t>Trinidad and Tobago</t>
  </si>
  <si>
    <t>Afghanistan</t>
  </si>
  <si>
    <t>Albania</t>
  </si>
  <si>
    <t>American Samoa</t>
  </si>
  <si>
    <t>Andorra</t>
  </si>
  <si>
    <t>Angola</t>
  </si>
  <si>
    <t>Antigua and Barbuda</t>
  </si>
  <si>
    <t>Aruba</t>
  </si>
  <si>
    <t>Austria</t>
  </si>
  <si>
    <t>Bahamas</t>
  </si>
  <si>
    <t>Bahrain</t>
  </si>
  <si>
    <t>Bangladesh</t>
  </si>
  <si>
    <t>Barbados</t>
  </si>
  <si>
    <t>Belize</t>
  </si>
  <si>
    <t>Benin</t>
  </si>
  <si>
    <t>Bermuda</t>
  </si>
  <si>
    <t>Bhutan</t>
  </si>
  <si>
    <t>Bolivia</t>
  </si>
  <si>
    <t>Bosnia and Herzegovina</t>
  </si>
  <si>
    <t>Botswana</t>
  </si>
  <si>
    <t>Brunei</t>
  </si>
  <si>
    <t>Bulgaria</t>
  </si>
  <si>
    <t>Burkina Faso</t>
  </si>
  <si>
    <t>Burundi</t>
  </si>
  <si>
    <t>Cambodia</t>
  </si>
  <si>
    <t>Cameroon</t>
  </si>
  <si>
    <t>Cape Verde</t>
  </si>
  <si>
    <t>Cayman Islands</t>
  </si>
  <si>
    <t>Central African Republic</t>
  </si>
  <si>
    <t>Chad</t>
  </si>
  <si>
    <t>Chile</t>
  </si>
  <si>
    <t>Comoros</t>
  </si>
  <si>
    <t>Congo</t>
  </si>
  <si>
    <t>Cook Islands</t>
  </si>
  <si>
    <t>Costa Rica</t>
  </si>
  <si>
    <t>Cote d'Ivoire</t>
  </si>
  <si>
    <t>Djibouti</t>
  </si>
  <si>
    <t>Dominica</t>
  </si>
  <si>
    <t>Democratic Republic of the Congo</t>
  </si>
  <si>
    <t>Ecuador</t>
  </si>
  <si>
    <t>El Salvador</t>
  </si>
  <si>
    <t>Equatorial Guinea</t>
  </si>
  <si>
    <t>Eritrea</t>
  </si>
  <si>
    <t>Fiji</t>
  </si>
  <si>
    <t>Gabon</t>
  </si>
  <si>
    <t>Gambia</t>
  </si>
  <si>
    <t>Ghana</t>
  </si>
  <si>
    <t>Guam</t>
  </si>
  <si>
    <t>Guinea</t>
  </si>
  <si>
    <t>Guinea-Bissau</t>
  </si>
  <si>
    <t>Guyana</t>
  </si>
  <si>
    <t>Haiti</t>
  </si>
  <si>
    <t>Honduras</t>
  </si>
  <si>
    <t>Iceland</t>
  </si>
  <si>
    <t>Independent Olympic Athletes</t>
  </si>
  <si>
    <t>Iraq</t>
  </si>
  <si>
    <t>Ireland</t>
  </si>
  <si>
    <t>Israel</t>
  </si>
  <si>
    <t>Jordan</t>
  </si>
  <si>
    <t>Kiribati</t>
  </si>
  <si>
    <t>Kyrgyzstan</t>
  </si>
  <si>
    <t>Laos</t>
  </si>
  <si>
    <t>Latvia</t>
  </si>
  <si>
    <t>Lebanon</t>
  </si>
  <si>
    <t>Lesotho</t>
  </si>
  <si>
    <t>Liberia</t>
  </si>
  <si>
    <t>Libya</t>
  </si>
  <si>
    <t>Liechtenstein</t>
  </si>
  <si>
    <t>Luxembourg</t>
  </si>
  <si>
    <t>Madagascar</t>
  </si>
  <si>
    <t>Malawi</t>
  </si>
  <si>
    <t>Maldives</t>
  </si>
  <si>
    <t>Mali</t>
  </si>
  <si>
    <t>Malta</t>
  </si>
  <si>
    <t>Marshall Islands</t>
  </si>
  <si>
    <t>Mauritania</t>
  </si>
  <si>
    <t>Mauritius</t>
  </si>
  <si>
    <t>Micronesia</t>
  </si>
  <si>
    <t>Macedonia</t>
  </si>
  <si>
    <t>Monaco</t>
  </si>
  <si>
    <t>Montenegro</t>
  </si>
  <si>
    <t>Mozambique</t>
  </si>
  <si>
    <t>Myanmar</t>
  </si>
  <si>
    <t>Namibia</t>
  </si>
  <si>
    <t>Nauru</t>
  </si>
  <si>
    <t>Nepal</t>
  </si>
  <si>
    <t>Nicaragua</t>
  </si>
  <si>
    <t>Niger</t>
  </si>
  <si>
    <t>Nigeria</t>
  </si>
  <si>
    <t>Oman</t>
  </si>
  <si>
    <t>Pakistan</t>
  </si>
  <si>
    <t>Palau</t>
  </si>
  <si>
    <t>Palestine</t>
  </si>
  <si>
    <t>Panama</t>
  </si>
  <si>
    <t>Papua New Guinea</t>
  </si>
  <si>
    <t>Paraguay</t>
  </si>
  <si>
    <t>Peru</t>
  </si>
  <si>
    <t>Philippines</t>
  </si>
  <si>
    <t>Portugal</t>
  </si>
  <si>
    <t>Rwanda</t>
  </si>
  <si>
    <t>St. Kitts and Nevis</t>
  </si>
  <si>
    <t>Saint Lucia</t>
  </si>
  <si>
    <t>Samoa</t>
  </si>
  <si>
    <t>San Marino</t>
  </si>
  <si>
    <t>Sao Tome and Principe</t>
  </si>
  <si>
    <t>Senegal</t>
  </si>
  <si>
    <t>Seychelles</t>
  </si>
  <si>
    <t>Sierra Leone</t>
  </si>
  <si>
    <t>Solomon Islands</t>
  </si>
  <si>
    <t>Somalia</t>
  </si>
  <si>
    <t>Sri Lanka</t>
  </si>
  <si>
    <t>St. Vincent and Grenadines</t>
  </si>
  <si>
    <t>Sudan</t>
  </si>
  <si>
    <t>Suriname</t>
  </si>
  <si>
    <t>Swaziland</t>
  </si>
  <si>
    <t>Syria</t>
  </si>
  <si>
    <t>Tajikistan</t>
  </si>
  <si>
    <t>Tanzania</t>
  </si>
  <si>
    <t>Timor-Leste</t>
  </si>
  <si>
    <t>Togo</t>
  </si>
  <si>
    <t>Tonga</t>
  </si>
  <si>
    <t>Turkmenistan</t>
  </si>
  <si>
    <t>Tuvalu</t>
  </si>
  <si>
    <t>Uganda</t>
  </si>
  <si>
    <t>United Arab Emirates</t>
  </si>
  <si>
    <t>Uruguay</t>
  </si>
  <si>
    <t>Vanuatu</t>
  </si>
  <si>
    <t>Vietnam</t>
  </si>
  <si>
    <t>British Virgin Islands</t>
  </si>
  <si>
    <t>U.S. Virgin Islands</t>
  </si>
  <si>
    <t>Yemen</t>
  </si>
  <si>
    <t>Zambia</t>
  </si>
  <si>
    <t>Zimbabwe</t>
  </si>
  <si>
    <t>South Sudan</t>
  </si>
  <si>
    <t>East Timor</t>
  </si>
  <si>
    <t>Sao Tome &amp; Principe</t>
  </si>
  <si>
    <t>St. Vincent &amp; the Grenadines</t>
  </si>
  <si>
    <t>Saint Kitts &amp; Nevis</t>
  </si>
  <si>
    <t>Vatican City</t>
  </si>
  <si>
    <t>excludes Hong Kong</t>
  </si>
  <si>
    <t>2010 Population</t>
  </si>
  <si>
    <t>Gold</t>
  </si>
  <si>
    <t>Silver</t>
  </si>
  <si>
    <t>Bronze</t>
  </si>
  <si>
    <t>Points per Medal</t>
  </si>
  <si>
    <t>Points</t>
  </si>
  <si>
    <t>Population</t>
  </si>
  <si>
    <t>(millions)</t>
  </si>
  <si>
    <t>Rank Among all Competing Countries</t>
  </si>
  <si>
    <t>Olympic Medal Count - August 7, 2012</t>
  </si>
  <si>
    <t>excludes Montenegro</t>
  </si>
  <si>
    <t>United States (USA)</t>
  </si>
  <si>
    <t>Russia (RUS)</t>
  </si>
  <si>
    <t>Great Britain (GBR)</t>
  </si>
  <si>
    <t>Germany (GER)</t>
  </si>
  <si>
    <t>Australia (AUS)</t>
  </si>
  <si>
    <t>South Korea (KOR)</t>
  </si>
  <si>
    <t>Japan (JPN)</t>
  </si>
  <si>
    <t>Italy (ITA)</t>
  </si>
  <si>
    <t>France (FRA)</t>
  </si>
  <si>
    <t>China (CHN)</t>
  </si>
  <si>
    <t>Netherlands (NED)</t>
  </si>
  <si>
    <t>Cuba (CUB)</t>
  </si>
  <si>
    <t>Ukraine (UKR)</t>
  </si>
  <si>
    <t>Kenya (KEN)</t>
  </si>
  <si>
    <t>Jamaica (JAM)</t>
  </si>
  <si>
    <t>Spain (ESP)</t>
  </si>
  <si>
    <t>Belarus (BLR)</t>
  </si>
  <si>
    <t>Romania (ROU)</t>
  </si>
  <si>
    <t>Ethiopia (ETH)</t>
  </si>
  <si>
    <t>Canada (CAN)</t>
  </si>
  <si>
    <t>Poland (POL)</t>
  </si>
  <si>
    <t>Hungary (HUN)</t>
  </si>
  <si>
    <t>Norway (NOR)</t>
  </si>
  <si>
    <t>Brazil (BRA)</t>
  </si>
  <si>
    <t>Czech Republic (CZE)</t>
  </si>
  <si>
    <t>New Zealand (NZL)</t>
  </si>
  <si>
    <t>Slovakia (SVK)</t>
  </si>
  <si>
    <t>Georgia (GEO)</t>
  </si>
  <si>
    <t>Kazakhstan (KAZ)</t>
  </si>
  <si>
    <t>Denmark (DEN)</t>
  </si>
  <si>
    <t>Thailand (THA)</t>
  </si>
  <si>
    <t>Switzerland (SUI)</t>
  </si>
  <si>
    <t>North Korea (PRK)</t>
  </si>
  <si>
    <t>Argentina (ARG)</t>
  </si>
  <si>
    <t>Mexico (MEX)</t>
  </si>
  <si>
    <t>Turkey (TUR)</t>
  </si>
  <si>
    <t>Azerbaijan (AZE)</t>
  </si>
  <si>
    <t>Uzbekistan (UZB)</t>
  </si>
  <si>
    <t>Slovenia (SLO)</t>
  </si>
  <si>
    <t>Bulgaria (BUL)</t>
  </si>
  <si>
    <t>Indonesia (INA)</t>
  </si>
  <si>
    <t>Finland (FIN)</t>
  </si>
  <si>
    <t>Latvia (LAT)</t>
  </si>
  <si>
    <t>Belgium (BEL)</t>
  </si>
  <si>
    <t>Estonia (EST)</t>
  </si>
  <si>
    <t>Portugal (POR)</t>
  </si>
  <si>
    <t>India (IND)</t>
  </si>
  <si>
    <t>Iran (IRI)</t>
  </si>
  <si>
    <t>Cameroon (CMR)</t>
  </si>
  <si>
    <t>Sweden (SWE)</t>
  </si>
  <si>
    <t>Croatia (CRO)</t>
  </si>
  <si>
    <t>Lithuania (LTU)</t>
  </si>
  <si>
    <t>Greece (GRE)</t>
  </si>
  <si>
    <t>Trinidad and Tobago (TRI)</t>
  </si>
  <si>
    <t>Nigeria (NGR)</t>
  </si>
  <si>
    <t>Austria (AUT)</t>
  </si>
  <si>
    <t>Ireland (IRL)</t>
  </si>
  <si>
    <t>Algeria (ALG)</t>
  </si>
  <si>
    <t>Bahamas (BAH)</t>
  </si>
  <si>
    <t>Colombia (COL)</t>
  </si>
  <si>
    <t>Kyrgyzstan (KGZ)</t>
  </si>
  <si>
    <t>Morocco (MAR)</t>
  </si>
  <si>
    <t>Chile (CHI)</t>
  </si>
  <si>
    <t>Iceland (ISL)</t>
  </si>
  <si>
    <t>South Africa (RSA)</t>
  </si>
  <si>
    <t>Vietnam (VIE)</t>
  </si>
  <si>
    <t>Armenia (ARM)</t>
  </si>
  <si>
    <t>Chinese Taipei (TPE)</t>
  </si>
  <si>
    <t>Israel (ISR)</t>
  </si>
  <si>
    <t>Moldova (MDA)</t>
  </si>
  <si>
    <t>Yugoslavia (YUG)</t>
  </si>
  <si>
    <t>Mozambique (MOZ)</t>
  </si>
  <si>
    <t>Saudi Arabia (KSA)</t>
  </si>
  <si>
    <t>Uruguay (URU)</t>
  </si>
  <si>
    <t>Sri Lanka (SRI)</t>
  </si>
  <si>
    <t>Costa Rica (CRC)</t>
  </si>
  <si>
    <t>Barbados (BAR)</t>
  </si>
  <si>
    <t>Kuwait (KUW)</t>
  </si>
  <si>
    <t>Macedonia (MKD)</t>
  </si>
  <si>
    <t>Qatar (QAT)</t>
  </si>
  <si>
    <t>2008 Olympic Medals</t>
  </si>
  <si>
    <t>2000 Olympic Medals</t>
  </si>
  <si>
    <t>2004 Olympic Medals</t>
  </si>
  <si>
    <t>http://en.wikipedia.org/wiki/2000_Summer_Olympics_medal_table</t>
  </si>
  <si>
    <t>Source:  Wikipedia</t>
  </si>
  <si>
    <t>http://en.wikipedia.org/wiki/2004_Summer_Olympics_medal_table</t>
  </si>
  <si>
    <t>http://en.wikipedia.org/wiki/2008_Summer_Olympics_medal_table</t>
  </si>
  <si>
    <t xml:space="preserve"> http://www.worldatlas.com/aatlas/populations/ctypopls.htm</t>
  </si>
  <si>
    <t>http://www.indexmundi.com/g/g.aspx?c=hk&amp;v=21</t>
  </si>
  <si>
    <t>http://www.indexmundi.com/g/g.aspx?v=21&amp;c=mj&amp;l=en</t>
  </si>
  <si>
    <t>http://www.indexmundi.com/g/g.aspx?v=21&amp;c=rq&amp;l=en</t>
  </si>
  <si>
    <t>http://www.indexmundi.com/g/g.aspx?v=21&amp;c=tw&amp;l=en</t>
  </si>
  <si>
    <t>Where population counts are not available on the Internet World Atlas, the following source was used.</t>
  </si>
  <si>
    <t xml:space="preserve">www.indexmundi.com </t>
  </si>
  <si>
    <t>www.cia.gov/library/publications/the-world-factbook/</t>
  </si>
  <si>
    <t>www.indexmundi.com, in turn, used the CIA World Factbook as a source for it's population values.</t>
  </si>
  <si>
    <t>source:  Internet World Atlas, unless otherwise specified.</t>
  </si>
  <si>
    <t>2012 Raw Olympic Medal Counts</t>
  </si>
  <si>
    <t>User Input:</t>
  </si>
  <si>
    <t>Sorting Table</t>
  </si>
  <si>
    <t>Source: Yahoo! Sports</t>
  </si>
  <si>
    <t>sports.yahoo.com/olympics/medals.html</t>
  </si>
  <si>
    <t>Top 10 countries by rank are bolded and have a light blue background in these columns.</t>
  </si>
  <si>
    <t>Medals and Points per 100 Million Population</t>
  </si>
  <si>
    <t>This table can be used to sort the countries based on the values in any column.  Use the Excel "Sort" capability under the "Data" tab on the ribbon.  We used this page to generate the tables on the website.</t>
  </si>
  <si>
    <t>Egypt (EGY)</t>
  </si>
  <si>
    <t>Zimbabwe (ZIM)</t>
  </si>
  <si>
    <t>Dominican Republic (DOM)</t>
  </si>
  <si>
    <t>United Arab Emirates (UAE)</t>
  </si>
  <si>
    <t>Serbia and Montenegro (SCG)</t>
  </si>
  <si>
    <t>Hong Kong (HKG)</t>
  </si>
  <si>
    <t>Paraguay (PAR)</t>
  </si>
  <si>
    <t>Venezuela (VEN)</t>
  </si>
  <si>
    <t>Eritrea (ERI)</t>
  </si>
  <si>
    <t>Mongolia (MGL)</t>
  </si>
  <si>
    <t>Syria (SYR)</t>
  </si>
  <si>
    <t>Panama (PAN)</t>
  </si>
  <si>
    <t>Tunisia (TUN)</t>
  </si>
  <si>
    <t>Serbia (SRB)</t>
  </si>
  <si>
    <t>Tajikistan (TJK)</t>
  </si>
  <si>
    <t>Ecuador (ECU)</t>
  </si>
  <si>
    <t>Malaysia (MAS)</t>
  </si>
  <si>
    <t>Singapore (SIN)</t>
  </si>
  <si>
    <t>Sudan (SUD)</t>
  </si>
  <si>
    <t>Afghanistan (AFG)</t>
  </si>
  <si>
    <t>Mauritius (MRI)</t>
  </si>
  <si>
    <t>Togo (TOG)</t>
  </si>
  <si>
    <t>Sort cells C11:V95 based on the values in any column.</t>
  </si>
  <si>
    <t>We suggest sorting on this tab instead of the "2012 Raw Medal Count" page so the original data remains unchanged if anything gets messed up in the sorting process. (Note: you can also hit "crtl-z" to undo your last action.)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</si>
</sst>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_(* #,##0.000_);_(* \(#,##0.000\);_(* &quot;-&quot;??_);_(@_)"/>
    <numFmt numFmtId="165" formatCode="#,##0.00;[Red]#,##0.00"/>
    <numFmt numFmtId="166" formatCode="#,##0;[Red]#,##0"/>
  </numFmts>
  <fonts count="6" x14ac:knownFonts="1">
    <font>
      <sz val="11"/>
      <color theme="1"/>
      <name val="Calibri"/>
      <family val="2"/>
      <scheme val="minor"/>
    </font>
    <font>
      <sz val="11"/>
      <color theme="1"/>
      <name val="Calibri"/>
      <family val="2"/>
      <scheme val="minor"/>
    </font>
    <font>
      <b/>
      <sz val="11"/>
      <color rgb="FF00B050"/>
      <name val="Calibri"/>
      <family val="2"/>
      <scheme val="minor"/>
    </font>
    <font>
      <b/>
      <sz val="11"/>
      <color theme="1"/>
      <name val="Calibri"/>
      <family val="2"/>
      <scheme val="minor"/>
    </font>
    <font>
      <u/>
      <sz val="11"/>
      <color theme="10"/>
      <name val="Calibri"/>
      <family val="2"/>
      <scheme val="minor"/>
    </font>
    <font>
      <sz val="11"/>
      <color rgb="FF0070C0"/>
      <name val="Calibri"/>
      <family val="2"/>
      <scheme val="minor"/>
    </font>
  </fonts>
  <fills count="3">
    <fill>
      <patternFill patternType="none"/>
    </fill>
    <fill>
      <patternFill patternType="gray125"/>
    </fill>
    <fill>
      <patternFill patternType="solid">
        <fgColor theme="0" tint="-0.14999847407452621"/>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43" fontId="1" fillId="0" borderId="0" applyFont="0" applyFill="0" applyBorder="0" applyAlignment="0" applyProtection="0"/>
    <xf numFmtId="0" fontId="4" fillId="0" borderId="0" applyNumberFormat="0" applyFill="0" applyBorder="0" applyAlignment="0" applyProtection="0"/>
  </cellStyleXfs>
  <cellXfs count="31">
    <xf numFmtId="0" fontId="0" fillId="0" borderId="0" xfId="0"/>
    <xf numFmtId="0" fontId="0" fillId="0" borderId="0" xfId="0" applyAlignment="1">
      <alignment horizontal="left" indent="2"/>
    </xf>
    <xf numFmtId="3" fontId="0" fillId="0" borderId="0" xfId="0" applyNumberFormat="1"/>
    <xf numFmtId="0" fontId="0" fillId="0" borderId="0" xfId="0" applyAlignment="1">
      <alignment horizontal="center"/>
    </xf>
    <xf numFmtId="0" fontId="0" fillId="0" borderId="1" xfId="0" applyBorder="1" applyAlignment="1">
      <alignment horizontal="center"/>
    </xf>
    <xf numFmtId="164" fontId="0" fillId="0" borderId="0" xfId="1" applyNumberFormat="1" applyFont="1"/>
    <xf numFmtId="165" fontId="0" fillId="0" borderId="0" xfId="0" applyNumberFormat="1"/>
    <xf numFmtId="166" fontId="0" fillId="0" borderId="0" xfId="0" applyNumberFormat="1" applyAlignment="1">
      <alignment horizontal="center"/>
    </xf>
    <xf numFmtId="0" fontId="0" fillId="2" borderId="0" xfId="0" applyFill="1"/>
    <xf numFmtId="0" fontId="2" fillId="0" borderId="0" xfId="0" applyFont="1" applyAlignment="1">
      <alignment horizontal="left" indent="2"/>
    </xf>
    <xf numFmtId="0" fontId="2" fillId="0" borderId="0" xfId="0" applyFont="1" applyAlignment="1">
      <alignment horizontal="center"/>
    </xf>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0" xfId="0" applyAlignment="1">
      <alignment horizontal="left"/>
    </xf>
    <xf numFmtId="0" fontId="3" fillId="0" borderId="0" xfId="0" applyFont="1"/>
    <xf numFmtId="0" fontId="4" fillId="0" borderId="0" xfId="2"/>
    <xf numFmtId="0" fontId="4" fillId="0" borderId="0" xfId="2" applyAlignment="1">
      <alignment horizontal="left" indent="2"/>
    </xf>
    <xf numFmtId="0" fontId="3" fillId="0" borderId="0" xfId="0" applyFont="1" applyAlignment="1">
      <alignment horizontal="left" indent="2"/>
    </xf>
    <xf numFmtId="0" fontId="2" fillId="0" borderId="8" xfId="0" applyFont="1" applyBorder="1" applyAlignment="1">
      <alignment horizontal="left" indent="2"/>
    </xf>
    <xf numFmtId="0" fontId="2" fillId="0" borderId="9" xfId="0" applyFont="1" applyBorder="1" applyAlignment="1">
      <alignment horizontal="left" indent="2"/>
    </xf>
    <xf numFmtId="0" fontId="2" fillId="0" borderId="9" xfId="0" applyFont="1" applyBorder="1" applyAlignment="1">
      <alignment horizontal="center"/>
    </xf>
    <xf numFmtId="0" fontId="2" fillId="0" borderId="10" xfId="0" applyFont="1" applyBorder="1" applyAlignment="1">
      <alignment horizontal="center"/>
    </xf>
    <xf numFmtId="0" fontId="0" fillId="0" borderId="0" xfId="0" applyFont="1" applyAlignment="1">
      <alignment horizontal="left" indent="2"/>
    </xf>
    <xf numFmtId="0" fontId="0" fillId="0" borderId="0" xfId="0" applyAlignment="1">
      <alignment horizontal="right" indent="1"/>
    </xf>
    <xf numFmtId="166" fontId="0" fillId="0" borderId="0" xfId="0" applyNumberFormat="1"/>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0" xfId="0" applyAlignment="1">
      <alignment horizontal="left" wrapText="1" indent="2"/>
    </xf>
    <xf numFmtId="0" fontId="5" fillId="0" borderId="0" xfId="0" applyFont="1" applyAlignment="1">
      <alignment vertical="center" wrapText="1"/>
    </xf>
  </cellXfs>
  <cellStyles count="3">
    <cellStyle name="Comma" xfId="1" builtinId="3"/>
    <cellStyle name="Hyperlink" xfId="2" builtinId="8"/>
    <cellStyle name="Normal" xfId="0" builtinId="0"/>
  </cellStyles>
  <dxfs count="2">
    <dxf>
      <font>
        <b/>
        <i val="0"/>
        <strike val="0"/>
        <color theme="1"/>
      </font>
      <fill>
        <patternFill>
          <bgColor theme="3" tint="0.79998168889431442"/>
        </patternFill>
      </fill>
    </dxf>
    <dxf>
      <font>
        <b/>
        <i val="0"/>
        <strike val="0"/>
        <color theme="1"/>
      </font>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23</xdr:col>
      <xdr:colOff>114300</xdr:colOff>
      <xdr:row>14</xdr:row>
      <xdr:rowOff>104775</xdr:rowOff>
    </xdr:from>
    <xdr:to>
      <xdr:col>25</xdr:col>
      <xdr:colOff>409575</xdr:colOff>
      <xdr:row>14</xdr:row>
      <xdr:rowOff>104775</xdr:rowOff>
    </xdr:to>
    <xdr:cxnSp macro="">
      <xdr:nvCxnSpPr>
        <xdr:cNvPr id="3" name="Straight Arrow Connector 2"/>
        <xdr:cNvCxnSpPr/>
      </xdr:nvCxnSpPr>
      <xdr:spPr>
        <a:xfrm flipH="1">
          <a:off x="14306550" y="2581275"/>
          <a:ext cx="1514475" cy="0"/>
        </a:xfrm>
        <a:prstGeom prst="straightConnector1">
          <a:avLst/>
        </a:prstGeom>
        <a:ln w="19050">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source:%20%20http://sports.yahoo.com/olympics/medals.html"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www.indexmundi.com/g/g.aspx?v=21&amp;c=mj&amp;l=en" TargetMode="External"/><Relationship Id="rId7" Type="http://schemas.openxmlformats.org/officeDocument/2006/relationships/hyperlink" Target="http://www.cia.gov/library/publications/the-world-factbook/" TargetMode="External"/><Relationship Id="rId2" Type="http://schemas.openxmlformats.org/officeDocument/2006/relationships/hyperlink" Target="http://www.indexmundi.com/g/g.aspx?c=hk&amp;v=21" TargetMode="External"/><Relationship Id="rId1" Type="http://schemas.openxmlformats.org/officeDocument/2006/relationships/hyperlink" Target="http://www.worldatlas.com/aatlas/populations/ctypopls.htm" TargetMode="External"/><Relationship Id="rId6" Type="http://schemas.openxmlformats.org/officeDocument/2006/relationships/hyperlink" Target="http://www.indexmundi.com/" TargetMode="External"/><Relationship Id="rId5" Type="http://schemas.openxmlformats.org/officeDocument/2006/relationships/hyperlink" Target="http://www.indexmundi.com/g/g.aspx?v=21&amp;c=tw&amp;l=en" TargetMode="External"/><Relationship Id="rId4" Type="http://schemas.openxmlformats.org/officeDocument/2006/relationships/hyperlink" Target="http://www.indexmundi.com/g/g.aspx?v=21&amp;c=rq&amp;l=en" TargetMode="Externa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en.wikipedia.org/wiki/2008_Summer_Olympics_medal_table" TargetMode="External"/></Relationships>
</file>

<file path=xl/worksheets/_rels/sheet5.xml.rels><?xml version="1.0" encoding="UTF-8" standalone="yes"?>
<Relationships xmlns="http://schemas.openxmlformats.org/package/2006/relationships"><Relationship Id="rId1" Type="http://schemas.openxmlformats.org/officeDocument/2006/relationships/hyperlink" Target="http://en.wikipedia.org/wiki/2004_Summer_Olympics_medal_table" TargetMode="External"/></Relationships>
</file>

<file path=xl/worksheets/_rels/sheet6.xml.rels><?xml version="1.0" encoding="UTF-8" standalone="yes"?>
<Relationships xmlns="http://schemas.openxmlformats.org/package/2006/relationships"><Relationship Id="rId1" Type="http://schemas.openxmlformats.org/officeDocument/2006/relationships/hyperlink" Target="http://en.wikipedia.org/wiki/2000_Summer_Olympics_medal_tabl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V217"/>
  <sheetViews>
    <sheetView workbookViewId="0"/>
  </sheetViews>
  <sheetFormatPr defaultRowHeight="15" x14ac:dyDescent="0.25"/>
  <cols>
    <col min="2" max="2" width="13.42578125" customWidth="1"/>
    <col min="3" max="3" width="31.5703125" style="1" bestFit="1" customWidth="1"/>
    <col min="4" max="7" width="9.140625" style="3"/>
    <col min="9" max="9" width="3.5703125" customWidth="1"/>
    <col min="10" max="10" width="11.42578125" customWidth="1"/>
    <col min="11" max="11" width="3.5703125" customWidth="1"/>
    <col min="17" max="17" width="3.5703125" customWidth="1"/>
  </cols>
  <sheetData>
    <row r="2" spans="2:22" x14ac:dyDescent="0.25">
      <c r="C2" s="18" t="s">
        <v>321</v>
      </c>
    </row>
    <row r="4" spans="2:22" x14ac:dyDescent="0.25">
      <c r="C4" s="23" t="s">
        <v>324</v>
      </c>
    </row>
    <row r="5" spans="2:22" x14ac:dyDescent="0.25">
      <c r="C5" s="17" t="s">
        <v>325</v>
      </c>
    </row>
    <row r="6" spans="2:22" x14ac:dyDescent="0.25">
      <c r="I6" s="8"/>
      <c r="J6" s="11">
        <v>2010</v>
      </c>
      <c r="K6" s="8"/>
    </row>
    <row r="7" spans="2:22" x14ac:dyDescent="0.25">
      <c r="I7" s="8"/>
      <c r="J7" s="12" t="s">
        <v>219</v>
      </c>
      <c r="K7" s="8"/>
      <c r="L7" s="26" t="s">
        <v>327</v>
      </c>
      <c r="M7" s="27"/>
      <c r="N7" s="27"/>
      <c r="O7" s="27"/>
      <c r="P7" s="28"/>
      <c r="Q7" s="8"/>
      <c r="R7" s="26" t="s">
        <v>221</v>
      </c>
      <c r="S7" s="27"/>
      <c r="T7" s="27"/>
      <c r="U7" s="27"/>
      <c r="V7" s="28"/>
    </row>
    <row r="8" spans="2:22" ht="15.75" thickBot="1" x14ac:dyDescent="0.3">
      <c r="D8" s="4" t="s">
        <v>214</v>
      </c>
      <c r="E8" s="4" t="s">
        <v>215</v>
      </c>
      <c r="F8" s="4" t="s">
        <v>216</v>
      </c>
      <c r="G8" s="4" t="s">
        <v>0</v>
      </c>
      <c r="H8" s="4" t="s">
        <v>218</v>
      </c>
      <c r="I8" s="8"/>
      <c r="J8" s="13" t="s">
        <v>220</v>
      </c>
      <c r="K8" s="8"/>
      <c r="L8" s="4" t="s">
        <v>214</v>
      </c>
      <c r="M8" s="4" t="s">
        <v>215</v>
      </c>
      <c r="N8" s="4" t="s">
        <v>216</v>
      </c>
      <c r="O8" s="4" t="s">
        <v>0</v>
      </c>
      <c r="P8" s="4" t="s">
        <v>218</v>
      </c>
      <c r="Q8" s="8"/>
      <c r="R8" s="4" t="s">
        <v>214</v>
      </c>
      <c r="S8" s="4" t="s">
        <v>215</v>
      </c>
      <c r="T8" s="4" t="s">
        <v>216</v>
      </c>
      <c r="U8" s="4" t="s">
        <v>0</v>
      </c>
      <c r="V8" s="4" t="s">
        <v>218</v>
      </c>
    </row>
    <row r="9" spans="2:22" ht="15.75" thickBot="1" x14ac:dyDescent="0.3">
      <c r="B9" s="19" t="s">
        <v>322</v>
      </c>
      <c r="C9" s="20" t="s">
        <v>217</v>
      </c>
      <c r="D9" s="21">
        <v>4</v>
      </c>
      <c r="E9" s="21">
        <v>2</v>
      </c>
      <c r="F9" s="22">
        <v>1</v>
      </c>
      <c r="I9" s="8"/>
      <c r="K9" s="8"/>
      <c r="Q9" s="8"/>
    </row>
    <row r="10" spans="2:22" x14ac:dyDescent="0.25">
      <c r="I10" s="8"/>
      <c r="K10" s="8"/>
      <c r="Q10" s="8"/>
    </row>
    <row r="11" spans="2:22" x14ac:dyDescent="0.25">
      <c r="B11">
        <v>1</v>
      </c>
      <c r="C11" s="1" t="s">
        <v>2</v>
      </c>
      <c r="D11" s="3">
        <v>46</v>
      </c>
      <c r="E11" s="3">
        <v>29</v>
      </c>
      <c r="F11" s="3">
        <v>29</v>
      </c>
      <c r="G11" s="3">
        <v>104</v>
      </c>
      <c r="H11">
        <f>SUMPRODUCT($D$9:$F$9,D11:F11)</f>
        <v>271</v>
      </c>
      <c r="I11" s="8"/>
      <c r="J11" s="5">
        <f>VLOOKUP(C11,Population!$B$7:$C$203,2,FALSE)/1000000</f>
        <v>309.97500000000002</v>
      </c>
      <c r="K11" s="8"/>
      <c r="L11" s="25">
        <f>100*D11/$J11</f>
        <v>14.839906444068069</v>
      </c>
      <c r="M11" s="25">
        <f t="shared" ref="M11:P11" si="0">100*E11/$J11</f>
        <v>9.355593192999434</v>
      </c>
      <c r="N11" s="25">
        <f t="shared" si="0"/>
        <v>9.355593192999434</v>
      </c>
      <c r="O11" s="25">
        <f t="shared" si="0"/>
        <v>33.551092830066935</v>
      </c>
      <c r="P11" s="25">
        <f t="shared" si="0"/>
        <v>87.426405355270575</v>
      </c>
      <c r="Q11" s="8"/>
      <c r="R11" s="7">
        <f>RANK(L11,L$11:L$215)</f>
        <v>28</v>
      </c>
      <c r="S11" s="7">
        <f t="shared" ref="S11:V11" si="1">RANK(M11,M$11:M$215)</f>
        <v>42</v>
      </c>
      <c r="T11" s="7">
        <f t="shared" si="1"/>
        <v>47</v>
      </c>
      <c r="U11" s="7">
        <f t="shared" si="1"/>
        <v>45</v>
      </c>
      <c r="V11" s="7">
        <f t="shared" si="1"/>
        <v>38</v>
      </c>
    </row>
    <row r="12" spans="2:22" x14ac:dyDescent="0.25">
      <c r="B12">
        <v>2</v>
      </c>
      <c r="C12" s="1" t="s">
        <v>1</v>
      </c>
      <c r="D12" s="3">
        <v>38</v>
      </c>
      <c r="E12" s="3">
        <v>27</v>
      </c>
      <c r="F12" s="3">
        <v>22</v>
      </c>
      <c r="G12" s="3">
        <v>87</v>
      </c>
      <c r="H12">
        <f t="shared" ref="H12:H75" si="2">SUMPRODUCT($D$9:$F$9,D12:F12)</f>
        <v>228</v>
      </c>
      <c r="I12" s="8"/>
      <c r="J12" s="5">
        <f>VLOOKUP(C12,Population!$B$7:$C$203,2,FALSE)/1000000</f>
        <v>1331.5740000000001</v>
      </c>
      <c r="K12" s="8"/>
      <c r="L12" s="25">
        <f t="shared" ref="L12:L75" si="3">100*D12/$J12</f>
        <v>2.8537655436348262</v>
      </c>
      <c r="M12" s="25">
        <f t="shared" ref="M12:M75" si="4">100*E12/$J12</f>
        <v>2.0276755178457972</v>
      </c>
      <c r="N12" s="25">
        <f t="shared" ref="N12:N75" si="5">100*F12/$J12</f>
        <v>1.6521800515780571</v>
      </c>
      <c r="O12" s="25">
        <f t="shared" ref="O12:O75" si="6">100*G12/$J12</f>
        <v>6.5336211130586808</v>
      </c>
      <c r="P12" s="25">
        <f t="shared" ref="P12:P75" si="7">100*H12/$J12</f>
        <v>17.122593261808955</v>
      </c>
      <c r="Q12" s="8"/>
      <c r="R12" s="7">
        <f t="shared" ref="R12:R28" si="8">RANK(L12,L$11:L$215)</f>
        <v>48</v>
      </c>
      <c r="S12" s="7">
        <f t="shared" ref="S12:S28" si="9">RANK(M12,M$11:M$215)</f>
        <v>57</v>
      </c>
      <c r="T12" s="7">
        <f t="shared" ref="T12:T28" si="10">RANK(N12,N$11:N$215)</f>
        <v>60</v>
      </c>
      <c r="U12" s="7">
        <f t="shared" ref="U12:U28" si="11">RANK(O12,O$11:O$215)</f>
        <v>65</v>
      </c>
      <c r="V12" s="7">
        <f t="shared" ref="V12:V28" si="12">RANK(P12,P$11:P$215)</f>
        <v>62</v>
      </c>
    </row>
    <row r="13" spans="2:22" x14ac:dyDescent="0.25">
      <c r="B13">
        <v>3</v>
      </c>
      <c r="C13" s="1" t="s">
        <v>66</v>
      </c>
      <c r="D13" s="3">
        <v>24</v>
      </c>
      <c r="E13" s="3">
        <v>25</v>
      </c>
      <c r="F13" s="3">
        <v>33</v>
      </c>
      <c r="G13" s="3">
        <v>82</v>
      </c>
      <c r="H13">
        <f t="shared" si="2"/>
        <v>179</v>
      </c>
      <c r="I13" s="8"/>
      <c r="J13" s="5">
        <f>VLOOKUP(C13,Population!$B$7:$C$203,2,FALSE)/1000000</f>
        <v>141.92729700000001</v>
      </c>
      <c r="K13" s="8"/>
      <c r="L13" s="25">
        <f t="shared" si="3"/>
        <v>16.910066285557456</v>
      </c>
      <c r="M13" s="25">
        <f t="shared" si="4"/>
        <v>17.614652380789018</v>
      </c>
      <c r="N13" s="25">
        <f t="shared" si="5"/>
        <v>23.2513411426415</v>
      </c>
      <c r="O13" s="25">
        <f t="shared" si="6"/>
        <v>57.776059808987974</v>
      </c>
      <c r="P13" s="25">
        <f t="shared" si="7"/>
        <v>126.12091104644935</v>
      </c>
      <c r="Q13" s="8"/>
      <c r="R13" s="7">
        <f t="shared" si="8"/>
        <v>25</v>
      </c>
      <c r="S13" s="7">
        <f t="shared" si="9"/>
        <v>30</v>
      </c>
      <c r="T13" s="7">
        <f t="shared" si="10"/>
        <v>31</v>
      </c>
      <c r="U13" s="7">
        <f t="shared" si="11"/>
        <v>29</v>
      </c>
      <c r="V13" s="7">
        <f t="shared" si="12"/>
        <v>28</v>
      </c>
    </row>
    <row r="14" spans="2:22" x14ac:dyDescent="0.25">
      <c r="B14">
        <v>4</v>
      </c>
      <c r="C14" s="1" t="s">
        <v>3</v>
      </c>
      <c r="D14" s="3">
        <v>29</v>
      </c>
      <c r="E14" s="3">
        <v>17</v>
      </c>
      <c r="F14" s="3">
        <v>19</v>
      </c>
      <c r="G14" s="3">
        <v>65</v>
      </c>
      <c r="H14">
        <f t="shared" si="2"/>
        <v>169</v>
      </c>
      <c r="I14" s="8"/>
      <c r="J14" s="5">
        <f>VLOOKUP(C14,Population!$B$7:$C$203,2,FALSE)/1000000</f>
        <v>62.041708</v>
      </c>
      <c r="K14" s="8"/>
      <c r="L14" s="6">
        <f t="shared" si="3"/>
        <v>46.742749248618367</v>
      </c>
      <c r="M14" s="6">
        <f t="shared" si="4"/>
        <v>27.400921973328007</v>
      </c>
      <c r="N14" s="6">
        <f t="shared" si="5"/>
        <v>30.624559852543065</v>
      </c>
      <c r="O14" s="6">
        <f t="shared" si="6"/>
        <v>104.76823107448944</v>
      </c>
      <c r="P14" s="6">
        <f t="shared" si="7"/>
        <v>272.39740079367255</v>
      </c>
      <c r="Q14" s="8"/>
      <c r="R14" s="7">
        <f t="shared" si="8"/>
        <v>10</v>
      </c>
      <c r="S14" s="7">
        <f t="shared" si="9"/>
        <v>17</v>
      </c>
      <c r="T14" s="7">
        <f t="shared" si="10"/>
        <v>28</v>
      </c>
      <c r="U14" s="7">
        <f t="shared" si="11"/>
        <v>21</v>
      </c>
      <c r="V14" s="7">
        <f t="shared" si="12"/>
        <v>15</v>
      </c>
    </row>
    <row r="15" spans="2:22" x14ac:dyDescent="0.25">
      <c r="B15">
        <v>5</v>
      </c>
      <c r="C15" s="1" t="s">
        <v>6</v>
      </c>
      <c r="D15" s="3">
        <v>11</v>
      </c>
      <c r="E15" s="3">
        <v>19</v>
      </c>
      <c r="F15" s="3">
        <v>14</v>
      </c>
      <c r="G15" s="3">
        <v>44</v>
      </c>
      <c r="H15">
        <f t="shared" si="2"/>
        <v>96</v>
      </c>
      <c r="I15" s="8"/>
      <c r="J15" s="5">
        <f>VLOOKUP(C15,Population!$B$7:$C$203,2,FALSE)/1000000</f>
        <v>81.757599999999996</v>
      </c>
      <c r="K15" s="8"/>
      <c r="L15" s="6">
        <f t="shared" si="3"/>
        <v>13.454406685127744</v>
      </c>
      <c r="M15" s="6">
        <f t="shared" si="4"/>
        <v>23.239429728857012</v>
      </c>
      <c r="N15" s="6">
        <f t="shared" si="5"/>
        <v>17.123790326526219</v>
      </c>
      <c r="O15" s="6">
        <f t="shared" si="6"/>
        <v>53.817626740510974</v>
      </c>
      <c r="P15" s="6">
        <f t="shared" si="7"/>
        <v>117.42027652475122</v>
      </c>
      <c r="Q15" s="8"/>
      <c r="R15" s="7">
        <f t="shared" si="8"/>
        <v>29</v>
      </c>
      <c r="S15" s="7">
        <f t="shared" si="9"/>
        <v>22</v>
      </c>
      <c r="T15" s="7">
        <f t="shared" si="10"/>
        <v>39</v>
      </c>
      <c r="U15" s="7">
        <f t="shared" si="11"/>
        <v>33</v>
      </c>
      <c r="V15" s="7">
        <f t="shared" si="12"/>
        <v>32</v>
      </c>
    </row>
    <row r="16" spans="2:22" x14ac:dyDescent="0.25">
      <c r="B16">
        <v>6</v>
      </c>
      <c r="C16" s="1" t="s">
        <v>17</v>
      </c>
      <c r="D16" s="3">
        <v>7</v>
      </c>
      <c r="E16" s="3">
        <v>14</v>
      </c>
      <c r="F16" s="3">
        <v>17</v>
      </c>
      <c r="G16" s="3">
        <v>38</v>
      </c>
      <c r="H16">
        <f t="shared" si="2"/>
        <v>73</v>
      </c>
      <c r="I16" s="8"/>
      <c r="J16" s="5">
        <f>VLOOKUP(C16,Population!$B$7:$C$203,2,FALSE)/1000000</f>
        <v>127.38</v>
      </c>
      <c r="K16" s="8"/>
      <c r="L16" s="6">
        <f t="shared" si="3"/>
        <v>5.4953681896687083</v>
      </c>
      <c r="M16" s="6">
        <f t="shared" si="4"/>
        <v>10.990736379337417</v>
      </c>
      <c r="N16" s="6">
        <f t="shared" si="5"/>
        <v>13.34589417490972</v>
      </c>
      <c r="O16" s="6">
        <f t="shared" si="6"/>
        <v>29.831998743915843</v>
      </c>
      <c r="P16" s="6">
        <f t="shared" si="7"/>
        <v>57.308839692259383</v>
      </c>
      <c r="Q16" s="8"/>
      <c r="R16" s="7">
        <f t="shared" si="8"/>
        <v>39</v>
      </c>
      <c r="S16" s="7">
        <f t="shared" si="9"/>
        <v>36</v>
      </c>
      <c r="T16" s="7">
        <f t="shared" si="10"/>
        <v>42</v>
      </c>
      <c r="U16" s="7">
        <f t="shared" si="11"/>
        <v>46</v>
      </c>
      <c r="V16" s="7">
        <f t="shared" si="12"/>
        <v>47</v>
      </c>
    </row>
    <row r="17" spans="2:22" x14ac:dyDescent="0.25">
      <c r="B17">
        <v>7</v>
      </c>
      <c r="C17" s="1" t="s">
        <v>9</v>
      </c>
      <c r="D17" s="3">
        <v>7</v>
      </c>
      <c r="E17" s="3">
        <v>16</v>
      </c>
      <c r="F17" s="3">
        <v>12</v>
      </c>
      <c r="G17" s="3">
        <v>35</v>
      </c>
      <c r="H17">
        <f t="shared" si="2"/>
        <v>72</v>
      </c>
      <c r="I17" s="8"/>
      <c r="J17" s="5">
        <f>VLOOKUP(C17,Population!$B$7:$C$203,2,FALSE)/1000000</f>
        <v>22.421417000000002</v>
      </c>
      <c r="K17" s="8"/>
      <c r="L17" s="6">
        <f t="shared" si="3"/>
        <v>31.220149912915851</v>
      </c>
      <c r="M17" s="6">
        <f t="shared" si="4"/>
        <v>71.360342658093373</v>
      </c>
      <c r="N17" s="6">
        <f t="shared" si="5"/>
        <v>53.52025699357003</v>
      </c>
      <c r="O17" s="6">
        <f t="shared" si="6"/>
        <v>156.10074956457925</v>
      </c>
      <c r="P17" s="6">
        <f t="shared" si="7"/>
        <v>321.12154196142018</v>
      </c>
      <c r="Q17" s="8"/>
      <c r="R17" s="7">
        <f t="shared" si="8"/>
        <v>19</v>
      </c>
      <c r="S17" s="7">
        <f t="shared" si="9"/>
        <v>5</v>
      </c>
      <c r="T17" s="7">
        <f t="shared" si="10"/>
        <v>17</v>
      </c>
      <c r="U17" s="7">
        <f t="shared" si="11"/>
        <v>11</v>
      </c>
      <c r="V17" s="7">
        <f t="shared" si="12"/>
        <v>11</v>
      </c>
    </row>
    <row r="18" spans="2:22" x14ac:dyDescent="0.25">
      <c r="B18">
        <v>8</v>
      </c>
      <c r="C18" s="1" t="s">
        <v>4</v>
      </c>
      <c r="D18" s="3">
        <v>11</v>
      </c>
      <c r="E18" s="3">
        <v>11</v>
      </c>
      <c r="F18" s="3">
        <v>12</v>
      </c>
      <c r="G18" s="3">
        <v>34</v>
      </c>
      <c r="H18">
        <f t="shared" si="2"/>
        <v>78</v>
      </c>
      <c r="I18" s="8"/>
      <c r="J18" s="5">
        <f>VLOOKUP(C18,Population!$B$7:$C$203,2,FALSE)/1000000</f>
        <v>65.447373999999996</v>
      </c>
      <c r="K18" s="8"/>
      <c r="L18" s="6">
        <f t="shared" si="3"/>
        <v>16.807397039337285</v>
      </c>
      <c r="M18" s="6">
        <f t="shared" si="4"/>
        <v>16.807397039337285</v>
      </c>
      <c r="N18" s="6">
        <f t="shared" si="5"/>
        <v>18.335342224731583</v>
      </c>
      <c r="O18" s="6">
        <f t="shared" si="6"/>
        <v>51.950136303406154</v>
      </c>
      <c r="P18" s="6">
        <f t="shared" si="7"/>
        <v>119.1797244607553</v>
      </c>
      <c r="Q18" s="8"/>
      <c r="R18" s="7">
        <f t="shared" si="8"/>
        <v>26</v>
      </c>
      <c r="S18" s="7">
        <f t="shared" si="9"/>
        <v>31</v>
      </c>
      <c r="T18" s="7">
        <f t="shared" si="10"/>
        <v>36</v>
      </c>
      <c r="U18" s="7">
        <f t="shared" si="11"/>
        <v>35</v>
      </c>
      <c r="V18" s="7">
        <f t="shared" si="12"/>
        <v>30</v>
      </c>
    </row>
    <row r="19" spans="2:22" x14ac:dyDescent="0.25">
      <c r="B19">
        <v>9</v>
      </c>
      <c r="C19" s="1" t="s">
        <v>67</v>
      </c>
      <c r="D19" s="3">
        <v>13</v>
      </c>
      <c r="E19" s="3">
        <v>8</v>
      </c>
      <c r="F19" s="3">
        <v>7</v>
      </c>
      <c r="G19" s="3">
        <v>28</v>
      </c>
      <c r="H19">
        <f t="shared" si="2"/>
        <v>75</v>
      </c>
      <c r="I19" s="8"/>
      <c r="J19" s="5">
        <f>VLOOKUP(C19,Population!$B$7:$C$203,2,FALSE)/1000000</f>
        <v>49.773145</v>
      </c>
      <c r="K19" s="8"/>
      <c r="L19" s="6">
        <f t="shared" si="3"/>
        <v>26.118502256588368</v>
      </c>
      <c r="M19" s="6">
        <f t="shared" si="4"/>
        <v>16.072924465592841</v>
      </c>
      <c r="N19" s="6">
        <f t="shared" si="5"/>
        <v>14.063808907393737</v>
      </c>
      <c r="O19" s="6">
        <f t="shared" si="6"/>
        <v>56.255235629574948</v>
      </c>
      <c r="P19" s="6">
        <f t="shared" si="7"/>
        <v>150.68366686493289</v>
      </c>
      <c r="Q19" s="8"/>
      <c r="R19" s="7">
        <f t="shared" si="8"/>
        <v>20</v>
      </c>
      <c r="S19" s="7">
        <f t="shared" si="9"/>
        <v>32</v>
      </c>
      <c r="T19" s="7">
        <f t="shared" si="10"/>
        <v>41</v>
      </c>
      <c r="U19" s="7">
        <f t="shared" si="11"/>
        <v>30</v>
      </c>
      <c r="V19" s="7">
        <f t="shared" si="12"/>
        <v>27</v>
      </c>
    </row>
    <row r="20" spans="2:22" x14ac:dyDescent="0.25">
      <c r="B20">
        <v>10</v>
      </c>
      <c r="C20" s="1" t="s">
        <v>5</v>
      </c>
      <c r="D20" s="3">
        <v>8</v>
      </c>
      <c r="E20" s="3">
        <v>9</v>
      </c>
      <c r="F20" s="3">
        <v>11</v>
      </c>
      <c r="G20" s="3">
        <v>28</v>
      </c>
      <c r="H20">
        <f t="shared" si="2"/>
        <v>61</v>
      </c>
      <c r="I20" s="8"/>
      <c r="J20" s="5">
        <f>VLOOKUP(C20,Population!$B$7:$C$203,2,FALSE)/1000000</f>
        <v>60.340328</v>
      </c>
      <c r="K20" s="8"/>
      <c r="L20" s="6">
        <f t="shared" si="3"/>
        <v>13.258131444031925</v>
      </c>
      <c r="M20" s="6">
        <f t="shared" si="4"/>
        <v>14.915397874535916</v>
      </c>
      <c r="N20" s="6">
        <f t="shared" si="5"/>
        <v>18.229930735543896</v>
      </c>
      <c r="O20" s="6">
        <f t="shared" si="6"/>
        <v>46.40346005411174</v>
      </c>
      <c r="P20" s="6">
        <f t="shared" si="7"/>
        <v>101.09325226074343</v>
      </c>
      <c r="Q20" s="8"/>
      <c r="R20" s="7">
        <f t="shared" si="8"/>
        <v>30</v>
      </c>
      <c r="S20" s="7">
        <f t="shared" si="9"/>
        <v>33</v>
      </c>
      <c r="T20" s="7">
        <f t="shared" si="10"/>
        <v>37</v>
      </c>
      <c r="U20" s="7">
        <f t="shared" si="11"/>
        <v>39</v>
      </c>
      <c r="V20" s="7">
        <f t="shared" si="12"/>
        <v>34</v>
      </c>
    </row>
    <row r="21" spans="2:22" x14ac:dyDescent="0.25">
      <c r="B21">
        <v>11</v>
      </c>
      <c r="C21" s="1" t="s">
        <v>8</v>
      </c>
      <c r="D21" s="3">
        <v>6</v>
      </c>
      <c r="E21" s="3">
        <v>6</v>
      </c>
      <c r="F21" s="3">
        <v>8</v>
      </c>
      <c r="G21" s="3">
        <v>20</v>
      </c>
      <c r="H21">
        <f t="shared" si="2"/>
        <v>44</v>
      </c>
      <c r="I21" s="8"/>
      <c r="J21" s="5">
        <f>VLOOKUP(C21,Population!$B$7:$C$203,2,FALSE)/1000000</f>
        <v>16.609518000000001</v>
      </c>
      <c r="K21" s="8"/>
      <c r="L21" s="6">
        <f t="shared" si="3"/>
        <v>36.123865846076924</v>
      </c>
      <c r="M21" s="6">
        <f t="shared" si="4"/>
        <v>36.123865846076924</v>
      </c>
      <c r="N21" s="6">
        <f t="shared" si="5"/>
        <v>48.165154461435904</v>
      </c>
      <c r="O21" s="6">
        <f t="shared" si="6"/>
        <v>120.41288615358975</v>
      </c>
      <c r="P21" s="6">
        <f t="shared" si="7"/>
        <v>264.90834953789749</v>
      </c>
      <c r="Q21" s="8"/>
      <c r="R21" s="7">
        <f t="shared" si="8"/>
        <v>16</v>
      </c>
      <c r="S21" s="7">
        <f t="shared" si="9"/>
        <v>13</v>
      </c>
      <c r="T21" s="7">
        <f t="shared" si="10"/>
        <v>20</v>
      </c>
      <c r="U21" s="7">
        <f t="shared" si="11"/>
        <v>17</v>
      </c>
      <c r="V21" s="7">
        <f t="shared" si="12"/>
        <v>16</v>
      </c>
    </row>
    <row r="22" spans="2:22" x14ac:dyDescent="0.25">
      <c r="B22">
        <v>12</v>
      </c>
      <c r="C22" s="1" t="s">
        <v>16</v>
      </c>
      <c r="D22" s="3">
        <v>6</v>
      </c>
      <c r="E22" s="3">
        <v>5</v>
      </c>
      <c r="F22" s="3">
        <v>9</v>
      </c>
      <c r="G22" s="3">
        <v>20</v>
      </c>
      <c r="H22">
        <f t="shared" si="2"/>
        <v>43</v>
      </c>
      <c r="I22" s="8"/>
      <c r="J22" s="5">
        <f>VLOOKUP(C22,Population!$B$7:$C$203,2,FALSE)/1000000</f>
        <v>45.871738000000001</v>
      </c>
      <c r="K22" s="8"/>
      <c r="L22" s="6">
        <f t="shared" si="3"/>
        <v>13.079949139925764</v>
      </c>
      <c r="M22" s="6">
        <f t="shared" si="4"/>
        <v>10.899957616604803</v>
      </c>
      <c r="N22" s="6">
        <f t="shared" si="5"/>
        <v>19.619923709888646</v>
      </c>
      <c r="O22" s="6">
        <f t="shared" si="6"/>
        <v>43.599830466419213</v>
      </c>
      <c r="P22" s="6">
        <f t="shared" si="7"/>
        <v>93.739635502801306</v>
      </c>
      <c r="Q22" s="8"/>
      <c r="R22" s="7">
        <f t="shared" si="8"/>
        <v>31</v>
      </c>
      <c r="S22" s="7">
        <f t="shared" si="9"/>
        <v>37</v>
      </c>
      <c r="T22" s="7">
        <f t="shared" si="10"/>
        <v>34</v>
      </c>
      <c r="U22" s="7">
        <f t="shared" si="11"/>
        <v>40</v>
      </c>
      <c r="V22" s="7">
        <f t="shared" si="12"/>
        <v>35</v>
      </c>
    </row>
    <row r="23" spans="2:22" x14ac:dyDescent="0.25">
      <c r="B23">
        <v>13</v>
      </c>
      <c r="C23" s="1" t="s">
        <v>26</v>
      </c>
      <c r="D23" s="3">
        <v>1</v>
      </c>
      <c r="E23" s="3">
        <v>5</v>
      </c>
      <c r="F23" s="3">
        <v>12</v>
      </c>
      <c r="G23" s="3">
        <v>18</v>
      </c>
      <c r="H23">
        <f t="shared" si="2"/>
        <v>26</v>
      </c>
      <c r="I23" s="8"/>
      <c r="J23" s="5">
        <f>VLOOKUP(C23,Population!$B$7:$C$203,2,FALSE)/1000000</f>
        <v>34.207000000000001</v>
      </c>
      <c r="K23" s="8"/>
      <c r="L23" s="6">
        <f t="shared" si="3"/>
        <v>2.9233782559125325</v>
      </c>
      <c r="M23" s="6">
        <f t="shared" si="4"/>
        <v>14.616891279562662</v>
      </c>
      <c r="N23" s="6">
        <f t="shared" si="5"/>
        <v>35.080539070950387</v>
      </c>
      <c r="O23" s="6">
        <f t="shared" si="6"/>
        <v>52.620808606425584</v>
      </c>
      <c r="P23" s="6">
        <f t="shared" si="7"/>
        <v>76.007834653725837</v>
      </c>
      <c r="Q23" s="8"/>
      <c r="R23" s="7">
        <f t="shared" si="8"/>
        <v>47</v>
      </c>
      <c r="S23" s="7">
        <f t="shared" si="9"/>
        <v>34</v>
      </c>
      <c r="T23" s="7">
        <f t="shared" si="10"/>
        <v>25</v>
      </c>
      <c r="U23" s="7">
        <f t="shared" si="11"/>
        <v>34</v>
      </c>
      <c r="V23" s="7">
        <f t="shared" si="12"/>
        <v>41</v>
      </c>
    </row>
    <row r="24" spans="2:22" x14ac:dyDescent="0.25">
      <c r="B24">
        <v>14</v>
      </c>
      <c r="C24" s="1" t="s">
        <v>11</v>
      </c>
      <c r="D24" s="3">
        <v>8</v>
      </c>
      <c r="E24" s="3">
        <v>4</v>
      </c>
      <c r="F24" s="3">
        <v>5</v>
      </c>
      <c r="G24" s="3">
        <v>17</v>
      </c>
      <c r="H24">
        <f t="shared" si="2"/>
        <v>45</v>
      </c>
      <c r="I24" s="8"/>
      <c r="J24" s="5">
        <f>VLOOKUP(C24,Population!$B$7:$C$203,2,FALSE)/1000000</f>
        <v>10.013628000000001</v>
      </c>
      <c r="K24" s="8"/>
      <c r="L24" s="6">
        <f t="shared" si="3"/>
        <v>79.891124375700784</v>
      </c>
      <c r="M24" s="6">
        <f t="shared" si="4"/>
        <v>39.945562187850392</v>
      </c>
      <c r="N24" s="6">
        <f t="shared" si="5"/>
        <v>49.931952734812995</v>
      </c>
      <c r="O24" s="6">
        <f t="shared" si="6"/>
        <v>169.76863929836418</v>
      </c>
      <c r="P24" s="6">
        <f t="shared" si="7"/>
        <v>449.38757461331693</v>
      </c>
      <c r="Q24" s="8"/>
      <c r="R24" s="7">
        <f t="shared" si="8"/>
        <v>5</v>
      </c>
      <c r="S24" s="7">
        <f t="shared" si="9"/>
        <v>12</v>
      </c>
      <c r="T24" s="7">
        <f t="shared" si="10"/>
        <v>19</v>
      </c>
      <c r="U24" s="7">
        <f t="shared" si="11"/>
        <v>8</v>
      </c>
      <c r="V24" s="7">
        <f t="shared" si="12"/>
        <v>6</v>
      </c>
    </row>
    <row r="25" spans="2:22" x14ac:dyDescent="0.25">
      <c r="B25">
        <v>15</v>
      </c>
      <c r="C25" s="1" t="s">
        <v>25</v>
      </c>
      <c r="D25" s="3">
        <v>3</v>
      </c>
      <c r="E25" s="3">
        <v>10</v>
      </c>
      <c r="F25" s="3">
        <v>4</v>
      </c>
      <c r="G25" s="3">
        <v>17</v>
      </c>
      <c r="H25">
        <f t="shared" si="2"/>
        <v>36</v>
      </c>
      <c r="I25" s="8"/>
      <c r="J25" s="5">
        <f>VLOOKUP(C25,Population!$B$7:$C$203,2,FALSE)/1000000</f>
        <v>46.951532</v>
      </c>
      <c r="K25" s="8"/>
      <c r="L25" s="6">
        <f t="shared" si="3"/>
        <v>6.389567863302096</v>
      </c>
      <c r="M25" s="6">
        <f t="shared" si="4"/>
        <v>21.298559544340321</v>
      </c>
      <c r="N25" s="6">
        <f t="shared" si="5"/>
        <v>8.5194238177361292</v>
      </c>
      <c r="O25" s="6">
        <f t="shared" si="6"/>
        <v>36.207551225378545</v>
      </c>
      <c r="P25" s="6">
        <f t="shared" si="7"/>
        <v>76.674814359625159</v>
      </c>
      <c r="Q25" s="8"/>
      <c r="R25" s="7">
        <f t="shared" si="8"/>
        <v>37</v>
      </c>
      <c r="S25" s="7">
        <f t="shared" si="9"/>
        <v>26</v>
      </c>
      <c r="T25" s="7">
        <f t="shared" si="10"/>
        <v>50</v>
      </c>
      <c r="U25" s="7">
        <f t="shared" si="11"/>
        <v>44</v>
      </c>
      <c r="V25" s="7">
        <f t="shared" si="12"/>
        <v>40</v>
      </c>
    </row>
    <row r="26" spans="2:22" x14ac:dyDescent="0.25">
      <c r="B26">
        <v>16</v>
      </c>
      <c r="C26" s="1" t="s">
        <v>20</v>
      </c>
      <c r="D26" s="3">
        <v>3</v>
      </c>
      <c r="E26" s="3">
        <v>5</v>
      </c>
      <c r="F26" s="3">
        <v>9</v>
      </c>
      <c r="G26" s="3">
        <v>17</v>
      </c>
      <c r="H26">
        <f t="shared" si="2"/>
        <v>31</v>
      </c>
      <c r="I26" s="8"/>
      <c r="J26" s="5">
        <f>VLOOKUP(C26,Population!$B$7:$C$203,2,FALSE)/1000000</f>
        <v>193.364</v>
      </c>
      <c r="K26" s="8"/>
      <c r="L26" s="6">
        <f t="shared" si="3"/>
        <v>1.5514780414141205</v>
      </c>
      <c r="M26" s="6">
        <f t="shared" si="4"/>
        <v>2.585796735690201</v>
      </c>
      <c r="N26" s="6">
        <f t="shared" si="5"/>
        <v>4.6544341242423615</v>
      </c>
      <c r="O26" s="6">
        <f t="shared" si="6"/>
        <v>8.7917089013466825</v>
      </c>
      <c r="P26" s="6">
        <f t="shared" si="7"/>
        <v>16.031939761279244</v>
      </c>
      <c r="Q26" s="8"/>
      <c r="R26" s="7">
        <f t="shared" si="8"/>
        <v>53</v>
      </c>
      <c r="S26" s="7">
        <f t="shared" si="9"/>
        <v>54</v>
      </c>
      <c r="T26" s="7">
        <f t="shared" si="10"/>
        <v>53</v>
      </c>
      <c r="U26" s="7">
        <f t="shared" si="11"/>
        <v>61</v>
      </c>
      <c r="V26" s="7">
        <f t="shared" si="12"/>
        <v>63</v>
      </c>
    </row>
    <row r="27" spans="2:22" x14ac:dyDescent="0.25">
      <c r="B27">
        <v>17</v>
      </c>
      <c r="C27" s="1" t="s">
        <v>12</v>
      </c>
      <c r="D27" s="3">
        <v>5</v>
      </c>
      <c r="E27" s="3">
        <v>3</v>
      </c>
      <c r="F27" s="3">
        <v>6</v>
      </c>
      <c r="G27" s="3">
        <v>14</v>
      </c>
      <c r="H27">
        <f t="shared" si="2"/>
        <v>32</v>
      </c>
      <c r="I27" s="8"/>
      <c r="J27" s="5">
        <f>VLOOKUP(C27,Population!$B$7:$C$203,2,FALSE)/1000000</f>
        <v>11.204000000000001</v>
      </c>
      <c r="K27" s="8"/>
      <c r="L27" s="6">
        <f t="shared" si="3"/>
        <v>44.626918957515173</v>
      </c>
      <c r="M27" s="6">
        <f t="shared" si="4"/>
        <v>26.776151374509102</v>
      </c>
      <c r="N27" s="6">
        <f t="shared" si="5"/>
        <v>53.552302749018203</v>
      </c>
      <c r="O27" s="6">
        <f t="shared" si="6"/>
        <v>124.95537308104248</v>
      </c>
      <c r="P27" s="6">
        <f t="shared" si="7"/>
        <v>285.61228132809708</v>
      </c>
      <c r="Q27" s="8"/>
      <c r="R27" s="7">
        <f t="shared" si="8"/>
        <v>12</v>
      </c>
      <c r="S27" s="7">
        <f t="shared" si="9"/>
        <v>18</v>
      </c>
      <c r="T27" s="7">
        <f t="shared" si="10"/>
        <v>16</v>
      </c>
      <c r="U27" s="7">
        <f t="shared" si="11"/>
        <v>16</v>
      </c>
      <c r="V27" s="7">
        <f t="shared" si="12"/>
        <v>13</v>
      </c>
    </row>
    <row r="28" spans="2:22" x14ac:dyDescent="0.25">
      <c r="B28">
        <v>18</v>
      </c>
      <c r="C28" s="1" t="s">
        <v>7</v>
      </c>
      <c r="D28" s="3">
        <v>7</v>
      </c>
      <c r="E28" s="3">
        <v>1</v>
      </c>
      <c r="F28" s="3">
        <v>5</v>
      </c>
      <c r="G28" s="3">
        <v>13</v>
      </c>
      <c r="H28">
        <f t="shared" si="2"/>
        <v>35</v>
      </c>
      <c r="I28" s="8"/>
      <c r="J28" s="5">
        <f>VLOOKUP(C28,Population!$B$7:$C$203,2,FALSE)/1000000</f>
        <v>16.196999999999999</v>
      </c>
      <c r="K28" s="8"/>
      <c r="L28" s="6">
        <f t="shared" si="3"/>
        <v>43.217879854294004</v>
      </c>
      <c r="M28" s="6">
        <f t="shared" si="4"/>
        <v>6.1739828363277152</v>
      </c>
      <c r="N28" s="6">
        <f t="shared" si="5"/>
        <v>30.869914181638578</v>
      </c>
      <c r="O28" s="6">
        <f t="shared" si="6"/>
        <v>80.261776872260299</v>
      </c>
      <c r="P28" s="6">
        <f t="shared" si="7"/>
        <v>216.08939927147003</v>
      </c>
      <c r="Q28" s="8"/>
      <c r="R28" s="7">
        <f t="shared" si="8"/>
        <v>13</v>
      </c>
      <c r="S28" s="7">
        <f t="shared" si="9"/>
        <v>46</v>
      </c>
      <c r="T28" s="7">
        <f t="shared" si="10"/>
        <v>27</v>
      </c>
      <c r="U28" s="7">
        <f t="shared" si="11"/>
        <v>27</v>
      </c>
      <c r="V28" s="7">
        <f t="shared" si="12"/>
        <v>22</v>
      </c>
    </row>
    <row r="29" spans="2:22" x14ac:dyDescent="0.25">
      <c r="B29">
        <v>19</v>
      </c>
      <c r="C29" s="1" t="s">
        <v>14</v>
      </c>
      <c r="D29" s="3">
        <v>5</v>
      </c>
      <c r="E29" s="3">
        <v>3</v>
      </c>
      <c r="F29" s="3">
        <v>5</v>
      </c>
      <c r="G29" s="3">
        <v>13</v>
      </c>
      <c r="H29">
        <f t="shared" si="2"/>
        <v>31</v>
      </c>
      <c r="I29" s="8"/>
      <c r="J29" s="5">
        <f>VLOOKUP(C29,Population!$B$7:$C$203,2,FALSE)/1000000</f>
        <v>4.3836000000000004</v>
      </c>
      <c r="K29" s="8"/>
      <c r="L29" s="6">
        <f t="shared" si="3"/>
        <v>114.06150196185783</v>
      </c>
      <c r="M29" s="6">
        <f t="shared" si="4"/>
        <v>68.436901177114692</v>
      </c>
      <c r="N29" s="6">
        <f t="shared" si="5"/>
        <v>114.06150196185783</v>
      </c>
      <c r="O29" s="6">
        <f t="shared" si="6"/>
        <v>296.55990510083035</v>
      </c>
      <c r="P29" s="6">
        <f t="shared" si="7"/>
        <v>707.18131216351856</v>
      </c>
      <c r="Q29" s="8"/>
      <c r="R29" s="7">
        <f t="shared" ref="R29:R83" si="13">RANK(L29,L$11:L$215)</f>
        <v>4</v>
      </c>
      <c r="S29" s="7">
        <f t="shared" ref="S29:S83" si="14">RANK(M29,M$11:M$215)</f>
        <v>6</v>
      </c>
      <c r="T29" s="7">
        <f t="shared" ref="T29:T83" si="15">RANK(N29,N$11:N$215)</f>
        <v>4</v>
      </c>
      <c r="U29" s="7">
        <f t="shared" ref="U29:U83" si="16">RANK(O29,O$11:O$215)</f>
        <v>4</v>
      </c>
      <c r="V29" s="7">
        <f t="shared" ref="V29:V83" si="17">RANK(P29,P$11:P$215)</f>
        <v>4</v>
      </c>
    </row>
    <row r="30" spans="2:22" x14ac:dyDescent="0.25">
      <c r="B30">
        <v>20</v>
      </c>
      <c r="C30" s="1" t="s">
        <v>13</v>
      </c>
      <c r="D30" s="3">
        <v>3</v>
      </c>
      <c r="E30" s="3">
        <v>5</v>
      </c>
      <c r="F30" s="3">
        <v>5</v>
      </c>
      <c r="G30" s="3">
        <v>13</v>
      </c>
      <c r="H30">
        <f t="shared" si="2"/>
        <v>27</v>
      </c>
      <c r="I30" s="8"/>
      <c r="J30" s="5">
        <f>VLOOKUP(C30,Population!$B$7:$C$203,2,FALSE)/1000000</f>
        <v>9.4718999999999998</v>
      </c>
      <c r="K30" s="8"/>
      <c r="L30" s="6">
        <f t="shared" si="3"/>
        <v>31.672631678966205</v>
      </c>
      <c r="M30" s="6">
        <f t="shared" si="4"/>
        <v>52.787719464943677</v>
      </c>
      <c r="N30" s="6">
        <f t="shared" si="5"/>
        <v>52.787719464943677</v>
      </c>
      <c r="O30" s="6">
        <f t="shared" si="6"/>
        <v>137.24807060885357</v>
      </c>
      <c r="P30" s="6">
        <f t="shared" si="7"/>
        <v>285.05368511069588</v>
      </c>
      <c r="Q30" s="8"/>
      <c r="R30" s="7">
        <f t="shared" si="13"/>
        <v>18</v>
      </c>
      <c r="S30" s="7">
        <f t="shared" si="14"/>
        <v>8</v>
      </c>
      <c r="T30" s="7">
        <f t="shared" si="15"/>
        <v>18</v>
      </c>
      <c r="U30" s="7">
        <f t="shared" si="16"/>
        <v>14</v>
      </c>
      <c r="V30" s="7">
        <f t="shared" si="17"/>
        <v>14</v>
      </c>
    </row>
    <row r="31" spans="2:22" x14ac:dyDescent="0.25">
      <c r="B31">
        <v>21</v>
      </c>
      <c r="C31" s="1" t="s">
        <v>10</v>
      </c>
      <c r="D31" s="3">
        <v>4</v>
      </c>
      <c r="E31" s="3">
        <v>5</v>
      </c>
      <c r="F31" s="3">
        <v>3</v>
      </c>
      <c r="G31" s="3">
        <v>12</v>
      </c>
      <c r="H31">
        <f t="shared" si="2"/>
        <v>29</v>
      </c>
      <c r="I31" s="8"/>
      <c r="J31" s="5">
        <f>VLOOKUP(C31,Population!$B$7:$C$203,2,FALSE)/1000000</f>
        <v>75.078000000000003</v>
      </c>
      <c r="K31" s="8"/>
      <c r="L31" s="6">
        <f t="shared" si="3"/>
        <v>5.3277924292069576</v>
      </c>
      <c r="M31" s="6">
        <f t="shared" si="4"/>
        <v>6.6597405365086972</v>
      </c>
      <c r="N31" s="6">
        <f t="shared" si="5"/>
        <v>3.9958443219052184</v>
      </c>
      <c r="O31" s="6">
        <f t="shared" si="6"/>
        <v>15.983377287620874</v>
      </c>
      <c r="P31" s="6">
        <f t="shared" si="7"/>
        <v>38.626495111750444</v>
      </c>
      <c r="Q31" s="8"/>
      <c r="R31" s="7">
        <f t="shared" si="13"/>
        <v>40</v>
      </c>
      <c r="S31" s="7">
        <f t="shared" si="14"/>
        <v>44</v>
      </c>
      <c r="T31" s="7">
        <f t="shared" si="15"/>
        <v>55</v>
      </c>
      <c r="U31" s="7">
        <f t="shared" si="16"/>
        <v>56</v>
      </c>
      <c r="V31" s="7">
        <f t="shared" si="17"/>
        <v>53</v>
      </c>
    </row>
    <row r="32" spans="2:22" x14ac:dyDescent="0.25">
      <c r="B32">
        <v>22</v>
      </c>
      <c r="C32" s="1" t="s">
        <v>22</v>
      </c>
      <c r="D32" s="3">
        <v>4</v>
      </c>
      <c r="E32" s="3">
        <v>4</v>
      </c>
      <c r="F32" s="3">
        <v>4</v>
      </c>
      <c r="G32" s="3">
        <v>12</v>
      </c>
      <c r="H32">
        <f t="shared" si="2"/>
        <v>28</v>
      </c>
      <c r="I32" s="8"/>
      <c r="J32" s="5">
        <f>VLOOKUP(C32,Population!$B$7:$C$203,2,FALSE)/1000000</f>
        <v>2.73</v>
      </c>
      <c r="K32" s="8"/>
      <c r="L32" s="6">
        <f t="shared" si="3"/>
        <v>146.52014652014651</v>
      </c>
      <c r="M32" s="6">
        <f t="shared" si="4"/>
        <v>146.52014652014651</v>
      </c>
      <c r="N32" s="6">
        <f t="shared" si="5"/>
        <v>146.52014652014651</v>
      </c>
      <c r="O32" s="6">
        <f t="shared" si="6"/>
        <v>439.56043956043959</v>
      </c>
      <c r="P32" s="6">
        <f t="shared" si="7"/>
        <v>1025.6410256410256</v>
      </c>
      <c r="Q32" s="8"/>
      <c r="R32" s="7">
        <f t="shared" si="13"/>
        <v>3</v>
      </c>
      <c r="S32" s="7">
        <f t="shared" si="14"/>
        <v>1</v>
      </c>
      <c r="T32" s="7">
        <f t="shared" si="15"/>
        <v>2</v>
      </c>
      <c r="U32" s="7">
        <f t="shared" si="16"/>
        <v>2</v>
      </c>
      <c r="V32" s="7">
        <f t="shared" si="17"/>
        <v>3</v>
      </c>
    </row>
    <row r="33" spans="2:22" x14ac:dyDescent="0.25">
      <c r="B33">
        <v>23</v>
      </c>
      <c r="C33" s="1" t="s">
        <v>29</v>
      </c>
      <c r="D33" s="3">
        <v>2</v>
      </c>
      <c r="E33" s="3">
        <v>4</v>
      </c>
      <c r="F33" s="3">
        <v>5</v>
      </c>
      <c r="G33" s="3">
        <v>11</v>
      </c>
      <c r="H33">
        <f t="shared" si="2"/>
        <v>21</v>
      </c>
      <c r="I33" s="8"/>
      <c r="J33" s="5">
        <f>VLOOKUP(C33,Population!$B$7:$C$203,2,FALSE)/1000000</f>
        <v>40.863</v>
      </c>
      <c r="K33" s="8"/>
      <c r="L33" s="6">
        <f t="shared" si="3"/>
        <v>4.8944032498837577</v>
      </c>
      <c r="M33" s="6">
        <f t="shared" si="4"/>
        <v>9.7888064997675155</v>
      </c>
      <c r="N33" s="6">
        <f t="shared" si="5"/>
        <v>12.236008124709395</v>
      </c>
      <c r="O33" s="6">
        <f t="shared" si="6"/>
        <v>26.919217874360669</v>
      </c>
      <c r="P33" s="6">
        <f t="shared" si="7"/>
        <v>51.391234123779462</v>
      </c>
      <c r="Q33" s="8"/>
      <c r="R33" s="7">
        <f t="shared" si="13"/>
        <v>42</v>
      </c>
      <c r="S33" s="7">
        <f t="shared" si="14"/>
        <v>39</v>
      </c>
      <c r="T33" s="7">
        <f t="shared" si="15"/>
        <v>44</v>
      </c>
      <c r="U33" s="7">
        <f t="shared" si="16"/>
        <v>49</v>
      </c>
      <c r="V33" s="7">
        <f t="shared" si="17"/>
        <v>49</v>
      </c>
    </row>
    <row r="34" spans="2:22" x14ac:dyDescent="0.25">
      <c r="B34">
        <v>24</v>
      </c>
      <c r="C34" s="1" t="s">
        <v>28</v>
      </c>
      <c r="D34" s="3">
        <v>4</v>
      </c>
      <c r="E34" s="3">
        <v>3</v>
      </c>
      <c r="F34" s="3">
        <v>3</v>
      </c>
      <c r="G34" s="3">
        <v>10</v>
      </c>
      <c r="H34">
        <f t="shared" si="2"/>
        <v>25</v>
      </c>
      <c r="I34" s="8"/>
      <c r="J34" s="5">
        <f>VLOOKUP(C34,Population!$B$7:$C$203,2,FALSE)/1000000</f>
        <v>10.512397</v>
      </c>
      <c r="K34" s="8"/>
      <c r="L34" s="6">
        <f t="shared" si="3"/>
        <v>38.050313358599375</v>
      </c>
      <c r="M34" s="6">
        <f t="shared" si="4"/>
        <v>28.537735018949533</v>
      </c>
      <c r="N34" s="6">
        <f t="shared" si="5"/>
        <v>28.537735018949533</v>
      </c>
      <c r="O34" s="6">
        <f t="shared" si="6"/>
        <v>95.125783396498434</v>
      </c>
      <c r="P34" s="6">
        <f t="shared" si="7"/>
        <v>237.81445849124609</v>
      </c>
      <c r="Q34" s="8"/>
      <c r="R34" s="7">
        <f t="shared" si="13"/>
        <v>15</v>
      </c>
      <c r="S34" s="7">
        <f t="shared" si="14"/>
        <v>16</v>
      </c>
      <c r="T34" s="7">
        <f t="shared" si="15"/>
        <v>29</v>
      </c>
      <c r="U34" s="7">
        <f t="shared" si="16"/>
        <v>22</v>
      </c>
      <c r="V34" s="7">
        <f t="shared" si="17"/>
        <v>18</v>
      </c>
    </row>
    <row r="35" spans="2:22" x14ac:dyDescent="0.25">
      <c r="B35">
        <v>25</v>
      </c>
      <c r="C35" s="1" t="s">
        <v>42</v>
      </c>
      <c r="D35" s="3">
        <v>2</v>
      </c>
      <c r="E35" s="3">
        <v>2</v>
      </c>
      <c r="F35" s="3">
        <v>6</v>
      </c>
      <c r="G35" s="3">
        <v>10</v>
      </c>
      <c r="H35">
        <f t="shared" si="2"/>
        <v>18</v>
      </c>
      <c r="I35" s="8"/>
      <c r="J35" s="5">
        <f>VLOOKUP(C35,Population!$B$7:$C$203,2,FALSE)/1000000</f>
        <v>8.9974000000000007</v>
      </c>
      <c r="K35" s="8"/>
      <c r="L35" s="6">
        <f t="shared" si="3"/>
        <v>22.228643830439903</v>
      </c>
      <c r="M35" s="6">
        <f t="shared" si="4"/>
        <v>22.228643830439903</v>
      </c>
      <c r="N35" s="6">
        <f t="shared" si="5"/>
        <v>66.685931491319707</v>
      </c>
      <c r="O35" s="6">
        <f t="shared" si="6"/>
        <v>111.14321915219952</v>
      </c>
      <c r="P35" s="6">
        <f t="shared" si="7"/>
        <v>200.05779447395912</v>
      </c>
      <c r="Q35" s="8"/>
      <c r="R35" s="7">
        <f t="shared" si="13"/>
        <v>24</v>
      </c>
      <c r="S35" s="7">
        <f t="shared" si="14"/>
        <v>25</v>
      </c>
      <c r="T35" s="7">
        <f t="shared" si="15"/>
        <v>10</v>
      </c>
      <c r="U35" s="7">
        <f t="shared" si="16"/>
        <v>20</v>
      </c>
      <c r="V35" s="7">
        <f t="shared" si="17"/>
        <v>24</v>
      </c>
    </row>
    <row r="36" spans="2:22" x14ac:dyDescent="0.25">
      <c r="B36">
        <v>25</v>
      </c>
      <c r="C36" s="1" t="s">
        <v>21</v>
      </c>
      <c r="D36" s="3">
        <v>2</v>
      </c>
      <c r="E36" s="3">
        <v>2</v>
      </c>
      <c r="F36" s="3">
        <v>6</v>
      </c>
      <c r="G36" s="3">
        <v>10</v>
      </c>
      <c r="H36">
        <f t="shared" si="2"/>
        <v>18</v>
      </c>
      <c r="I36" s="8"/>
      <c r="J36" s="5">
        <f>VLOOKUP(C36,Population!$B$7:$C$203,2,FALSE)/1000000</f>
        <v>38.167329000000002</v>
      </c>
      <c r="K36" s="8"/>
      <c r="L36" s="6">
        <f t="shared" si="3"/>
        <v>5.2400837375861427</v>
      </c>
      <c r="M36" s="6">
        <f t="shared" si="4"/>
        <v>5.2400837375861427</v>
      </c>
      <c r="N36" s="6">
        <f t="shared" si="5"/>
        <v>15.720251212758429</v>
      </c>
      <c r="O36" s="6">
        <f t="shared" si="6"/>
        <v>26.200418687930714</v>
      </c>
      <c r="P36" s="6">
        <f t="shared" si="7"/>
        <v>47.160753638275288</v>
      </c>
      <c r="Q36" s="8"/>
      <c r="R36" s="7">
        <f t="shared" si="13"/>
        <v>41</v>
      </c>
      <c r="S36" s="7">
        <f t="shared" si="14"/>
        <v>47</v>
      </c>
      <c r="T36" s="7">
        <f t="shared" si="15"/>
        <v>40</v>
      </c>
      <c r="U36" s="7">
        <f t="shared" si="16"/>
        <v>51</v>
      </c>
      <c r="V36" s="7">
        <f t="shared" si="17"/>
        <v>50</v>
      </c>
    </row>
    <row r="37" spans="2:22" x14ac:dyDescent="0.25">
      <c r="B37">
        <v>27</v>
      </c>
      <c r="C37" s="1" t="s">
        <v>18</v>
      </c>
      <c r="D37" s="3">
        <v>2</v>
      </c>
      <c r="E37" s="3">
        <v>5</v>
      </c>
      <c r="F37" s="3">
        <v>2</v>
      </c>
      <c r="G37" s="3">
        <v>9</v>
      </c>
      <c r="H37">
        <f t="shared" si="2"/>
        <v>20</v>
      </c>
      <c r="I37" s="8"/>
      <c r="J37" s="5">
        <f>VLOOKUP(C37,Population!$B$7:$C$203,2,FALSE)/1000000</f>
        <v>21.466173999999999</v>
      </c>
      <c r="K37" s="8"/>
      <c r="L37" s="6">
        <f t="shared" si="3"/>
        <v>9.3169840140119984</v>
      </c>
      <c r="M37" s="6">
        <f t="shared" si="4"/>
        <v>23.292460035029997</v>
      </c>
      <c r="N37" s="6">
        <f t="shared" si="5"/>
        <v>9.3169840140119984</v>
      </c>
      <c r="O37" s="6">
        <f t="shared" si="6"/>
        <v>41.926428063053997</v>
      </c>
      <c r="P37" s="6">
        <f t="shared" si="7"/>
        <v>93.169840140119987</v>
      </c>
      <c r="Q37" s="8"/>
      <c r="R37" s="7">
        <f t="shared" si="13"/>
        <v>36</v>
      </c>
      <c r="S37" s="7">
        <f t="shared" si="14"/>
        <v>21</v>
      </c>
      <c r="T37" s="7">
        <f t="shared" si="15"/>
        <v>48</v>
      </c>
      <c r="U37" s="7">
        <f t="shared" si="16"/>
        <v>41</v>
      </c>
      <c r="V37" s="7">
        <f t="shared" si="17"/>
        <v>36</v>
      </c>
    </row>
    <row r="38" spans="2:22" x14ac:dyDescent="0.25">
      <c r="B38">
        <v>28</v>
      </c>
      <c r="C38" s="1" t="s">
        <v>19</v>
      </c>
      <c r="D38" s="3">
        <v>2</v>
      </c>
      <c r="E38" s="3">
        <v>4</v>
      </c>
      <c r="F38" s="3">
        <v>3</v>
      </c>
      <c r="G38" s="3">
        <v>9</v>
      </c>
      <c r="H38">
        <f t="shared" si="2"/>
        <v>19</v>
      </c>
      <c r="I38" s="8"/>
      <c r="J38" s="5">
        <f>VLOOKUP(C38,Population!$B$7:$C$203,2,FALSE)/1000000</f>
        <v>5.540241</v>
      </c>
      <c r="K38" s="8"/>
      <c r="L38" s="6">
        <f t="shared" si="3"/>
        <v>36.099512638529625</v>
      </c>
      <c r="M38" s="6">
        <f t="shared" si="4"/>
        <v>72.199025277059249</v>
      </c>
      <c r="N38" s="6">
        <f t="shared" si="5"/>
        <v>54.149268957794433</v>
      </c>
      <c r="O38" s="6">
        <f t="shared" si="6"/>
        <v>162.44780687338331</v>
      </c>
      <c r="P38" s="6">
        <f t="shared" si="7"/>
        <v>342.94537006603144</v>
      </c>
      <c r="Q38" s="8"/>
      <c r="R38" s="7">
        <f t="shared" si="13"/>
        <v>17</v>
      </c>
      <c r="S38" s="7">
        <f t="shared" si="14"/>
        <v>4</v>
      </c>
      <c r="T38" s="7">
        <f t="shared" si="15"/>
        <v>15</v>
      </c>
      <c r="U38" s="7">
        <f t="shared" si="16"/>
        <v>9</v>
      </c>
      <c r="V38" s="7">
        <f t="shared" si="17"/>
        <v>10</v>
      </c>
    </row>
    <row r="39" spans="2:22" x14ac:dyDescent="0.25">
      <c r="B39">
        <v>29</v>
      </c>
      <c r="C39" s="1" t="s">
        <v>27</v>
      </c>
      <c r="D39" s="3">
        <v>1</v>
      </c>
      <c r="E39" s="3">
        <v>4</v>
      </c>
      <c r="F39" s="3">
        <v>3</v>
      </c>
      <c r="G39" s="3">
        <v>8</v>
      </c>
      <c r="H39">
        <f t="shared" si="2"/>
        <v>15</v>
      </c>
      <c r="I39" s="8"/>
      <c r="J39" s="5">
        <f>VLOOKUP(C39,Population!$B$7:$C$203,2,FALSE)/1000000</f>
        <v>9.3660920000000001</v>
      </c>
      <c r="K39" s="8"/>
      <c r="L39" s="6">
        <f t="shared" si="3"/>
        <v>10.676811630720689</v>
      </c>
      <c r="M39" s="6">
        <f t="shared" si="4"/>
        <v>42.707246522882755</v>
      </c>
      <c r="N39" s="6">
        <f t="shared" si="5"/>
        <v>32.03043489216207</v>
      </c>
      <c r="O39" s="6">
        <f t="shared" si="6"/>
        <v>85.414493045765511</v>
      </c>
      <c r="P39" s="6">
        <f t="shared" si="7"/>
        <v>160.15217446081033</v>
      </c>
      <c r="Q39" s="8"/>
      <c r="R39" s="7">
        <f t="shared" si="13"/>
        <v>32</v>
      </c>
      <c r="S39" s="7">
        <f t="shared" si="14"/>
        <v>11</v>
      </c>
      <c r="T39" s="7">
        <f t="shared" si="15"/>
        <v>26</v>
      </c>
      <c r="U39" s="7">
        <f t="shared" si="16"/>
        <v>25</v>
      </c>
      <c r="V39" s="7">
        <f t="shared" si="17"/>
        <v>25</v>
      </c>
    </row>
    <row r="40" spans="2:22" x14ac:dyDescent="0.25">
      <c r="B40">
        <v>30</v>
      </c>
      <c r="C40" s="1" t="s">
        <v>38</v>
      </c>
      <c r="D40" s="3">
        <v>1</v>
      </c>
      <c r="E40" s="3">
        <v>3</v>
      </c>
      <c r="F40" s="3">
        <v>4</v>
      </c>
      <c r="G40" s="3">
        <v>8</v>
      </c>
      <c r="H40">
        <f t="shared" si="2"/>
        <v>14</v>
      </c>
      <c r="I40" s="8"/>
      <c r="J40" s="5">
        <f>VLOOKUP(C40,Population!$B$7:$C$203,2,FALSE)/1000000</f>
        <v>45.569000000000003</v>
      </c>
      <c r="K40" s="8"/>
      <c r="L40" s="6">
        <f t="shared" si="3"/>
        <v>2.1944743136781582</v>
      </c>
      <c r="M40" s="6">
        <f t="shared" si="4"/>
        <v>6.5834229410344749</v>
      </c>
      <c r="N40" s="6">
        <f t="shared" si="5"/>
        <v>8.7778972547126326</v>
      </c>
      <c r="O40" s="6">
        <f t="shared" si="6"/>
        <v>17.555794509425265</v>
      </c>
      <c r="P40" s="6">
        <f t="shared" si="7"/>
        <v>30.722640391494217</v>
      </c>
      <c r="Q40" s="8"/>
      <c r="R40" s="7">
        <f t="shared" si="13"/>
        <v>52</v>
      </c>
      <c r="S40" s="7">
        <f t="shared" si="14"/>
        <v>45</v>
      </c>
      <c r="T40" s="7">
        <f t="shared" si="15"/>
        <v>49</v>
      </c>
      <c r="U40" s="7">
        <f t="shared" si="16"/>
        <v>55</v>
      </c>
      <c r="V40" s="7">
        <f t="shared" si="17"/>
        <v>56</v>
      </c>
    </row>
    <row r="41" spans="2:22" x14ac:dyDescent="0.25">
      <c r="B41">
        <v>31</v>
      </c>
      <c r="C41" s="1" t="s">
        <v>24</v>
      </c>
      <c r="D41" s="3">
        <v>3</v>
      </c>
      <c r="E41" s="3">
        <v>1</v>
      </c>
      <c r="F41" s="3">
        <v>3</v>
      </c>
      <c r="G41" s="3">
        <v>7</v>
      </c>
      <c r="H41">
        <f t="shared" si="2"/>
        <v>17</v>
      </c>
      <c r="I41" s="8"/>
      <c r="J41" s="5">
        <f>VLOOKUP(C41,Population!$B$7:$C$203,2,FALSE)/1000000</f>
        <v>79.221000000000004</v>
      </c>
      <c r="K41" s="8"/>
      <c r="L41" s="6">
        <f t="shared" si="3"/>
        <v>3.7868746923164309</v>
      </c>
      <c r="M41" s="6">
        <f t="shared" si="4"/>
        <v>1.262291564105477</v>
      </c>
      <c r="N41" s="6">
        <f t="shared" si="5"/>
        <v>3.7868746923164309</v>
      </c>
      <c r="O41" s="6">
        <f t="shared" si="6"/>
        <v>8.83604094873834</v>
      </c>
      <c r="P41" s="6">
        <f t="shared" si="7"/>
        <v>21.458956589793111</v>
      </c>
      <c r="Q41" s="8"/>
      <c r="R41" s="7">
        <f t="shared" si="13"/>
        <v>43</v>
      </c>
      <c r="S41" s="7">
        <f t="shared" si="14"/>
        <v>58</v>
      </c>
      <c r="T41" s="7">
        <f t="shared" si="15"/>
        <v>56</v>
      </c>
      <c r="U41" s="7">
        <f t="shared" si="16"/>
        <v>60</v>
      </c>
      <c r="V41" s="7">
        <f t="shared" si="17"/>
        <v>58</v>
      </c>
    </row>
    <row r="42" spans="2:22" x14ac:dyDescent="0.25">
      <c r="B42">
        <v>32</v>
      </c>
      <c r="C42" s="1" t="s">
        <v>31</v>
      </c>
      <c r="D42" s="3">
        <v>1</v>
      </c>
      <c r="E42" s="3">
        <v>3</v>
      </c>
      <c r="F42" s="3">
        <v>3</v>
      </c>
      <c r="G42" s="3">
        <v>7</v>
      </c>
      <c r="H42">
        <f t="shared" si="2"/>
        <v>13</v>
      </c>
      <c r="I42" s="8"/>
      <c r="J42" s="5">
        <f>VLOOKUP(C42,Population!$B$7:$C$203,2,FALSE)/1000000</f>
        <v>4.4359999999999999</v>
      </c>
      <c r="K42" s="8"/>
      <c r="L42" s="6">
        <f t="shared" si="3"/>
        <v>22.54283137962128</v>
      </c>
      <c r="M42" s="6">
        <f t="shared" si="4"/>
        <v>67.628494138863843</v>
      </c>
      <c r="N42" s="6">
        <f t="shared" si="5"/>
        <v>67.628494138863843</v>
      </c>
      <c r="O42" s="6">
        <f t="shared" si="6"/>
        <v>157.79981965734896</v>
      </c>
      <c r="P42" s="6">
        <f t="shared" si="7"/>
        <v>293.05680793507668</v>
      </c>
      <c r="Q42" s="8"/>
      <c r="R42" s="7">
        <f t="shared" si="13"/>
        <v>22</v>
      </c>
      <c r="S42" s="7">
        <f t="shared" si="14"/>
        <v>7</v>
      </c>
      <c r="T42" s="7">
        <f t="shared" si="15"/>
        <v>8</v>
      </c>
      <c r="U42" s="7">
        <f t="shared" si="16"/>
        <v>10</v>
      </c>
      <c r="V42" s="7">
        <f t="shared" si="17"/>
        <v>12</v>
      </c>
    </row>
    <row r="43" spans="2:22" x14ac:dyDescent="0.25">
      <c r="B43">
        <v>32</v>
      </c>
      <c r="C43" s="1" t="s">
        <v>37</v>
      </c>
      <c r="D43" s="3">
        <v>1</v>
      </c>
      <c r="E43" s="3">
        <v>3</v>
      </c>
      <c r="F43" s="3">
        <v>3</v>
      </c>
      <c r="G43" s="3">
        <v>7</v>
      </c>
      <c r="H43">
        <f t="shared" si="2"/>
        <v>13</v>
      </c>
      <c r="I43" s="8"/>
      <c r="J43" s="5">
        <f>VLOOKUP(C43,Population!$B$7:$C$203,2,FALSE)/1000000</f>
        <v>108.39621099999999</v>
      </c>
      <c r="K43" s="8"/>
      <c r="L43" s="6">
        <f t="shared" si="3"/>
        <v>0.92254147149110222</v>
      </c>
      <c r="M43" s="6">
        <f t="shared" si="4"/>
        <v>2.7676244144733069</v>
      </c>
      <c r="N43" s="6">
        <f t="shared" si="5"/>
        <v>2.7676244144733069</v>
      </c>
      <c r="O43" s="6">
        <f t="shared" si="6"/>
        <v>6.4577903004377157</v>
      </c>
      <c r="P43" s="6">
        <f t="shared" si="7"/>
        <v>11.993039129384329</v>
      </c>
      <c r="Q43" s="8"/>
      <c r="R43" s="7">
        <f t="shared" si="13"/>
        <v>54</v>
      </c>
      <c r="S43" s="7">
        <f t="shared" si="14"/>
        <v>52</v>
      </c>
      <c r="T43" s="7">
        <f t="shared" si="15"/>
        <v>58</v>
      </c>
      <c r="U43" s="7">
        <f t="shared" si="16"/>
        <v>66</v>
      </c>
      <c r="V43" s="7">
        <f t="shared" si="17"/>
        <v>66</v>
      </c>
    </row>
    <row r="44" spans="2:22" x14ac:dyDescent="0.25">
      <c r="B44">
        <v>34</v>
      </c>
      <c r="C44" s="1" t="s">
        <v>68</v>
      </c>
      <c r="D44" s="3">
        <v>4</v>
      </c>
      <c r="E44" s="3">
        <v>0</v>
      </c>
      <c r="F44" s="3">
        <v>2</v>
      </c>
      <c r="G44" s="3">
        <v>6</v>
      </c>
      <c r="H44">
        <f t="shared" si="2"/>
        <v>18</v>
      </c>
      <c r="I44" s="8"/>
      <c r="J44" s="5">
        <f>VLOOKUP(C44,Population!$B$7:$C$203,2,FALSE)/1000000</f>
        <v>23.991</v>
      </c>
      <c r="K44" s="8"/>
      <c r="L44" s="6">
        <f t="shared" si="3"/>
        <v>16.672919011295903</v>
      </c>
      <c r="M44" s="6">
        <f t="shared" si="4"/>
        <v>0</v>
      </c>
      <c r="N44" s="6">
        <f t="shared" si="5"/>
        <v>8.3364595056479516</v>
      </c>
      <c r="O44" s="6">
        <f t="shared" si="6"/>
        <v>25.009378516943855</v>
      </c>
      <c r="P44" s="6">
        <f t="shared" si="7"/>
        <v>75.028135550831564</v>
      </c>
      <c r="Q44" s="8"/>
      <c r="R44" s="7">
        <f t="shared" si="13"/>
        <v>27</v>
      </c>
      <c r="S44" s="7">
        <f t="shared" si="14"/>
        <v>61</v>
      </c>
      <c r="T44" s="7">
        <f t="shared" si="15"/>
        <v>51</v>
      </c>
      <c r="U44" s="7">
        <f t="shared" si="16"/>
        <v>52</v>
      </c>
      <c r="V44" s="7">
        <f t="shared" si="17"/>
        <v>43</v>
      </c>
    </row>
    <row r="45" spans="2:22" x14ac:dyDescent="0.25">
      <c r="B45">
        <v>35</v>
      </c>
      <c r="C45" s="1" t="s">
        <v>15</v>
      </c>
      <c r="D45" s="3">
        <v>3</v>
      </c>
      <c r="E45" s="3">
        <v>2</v>
      </c>
      <c r="F45" s="3">
        <v>1</v>
      </c>
      <c r="G45" s="3">
        <v>6</v>
      </c>
      <c r="H45">
        <f t="shared" si="2"/>
        <v>17</v>
      </c>
      <c r="I45" s="8"/>
      <c r="J45" s="5">
        <f>VLOOKUP(C45,Population!$B$7:$C$203,2,FALSE)/1000000</f>
        <v>49.991300000000003</v>
      </c>
      <c r="K45" s="8"/>
      <c r="L45" s="6">
        <f t="shared" si="3"/>
        <v>6.0010441816876137</v>
      </c>
      <c r="M45" s="6">
        <f t="shared" si="4"/>
        <v>4.0006961211250758</v>
      </c>
      <c r="N45" s="6">
        <f t="shared" si="5"/>
        <v>2.0003480605625379</v>
      </c>
      <c r="O45" s="6">
        <f t="shared" si="6"/>
        <v>12.002088363375227</v>
      </c>
      <c r="P45" s="6">
        <f t="shared" si="7"/>
        <v>34.005917029563143</v>
      </c>
      <c r="Q45" s="8"/>
      <c r="R45" s="7">
        <f t="shared" si="13"/>
        <v>38</v>
      </c>
      <c r="S45" s="7">
        <f t="shared" si="14"/>
        <v>49</v>
      </c>
      <c r="T45" s="7">
        <f t="shared" si="15"/>
        <v>59</v>
      </c>
      <c r="U45" s="7">
        <f t="shared" si="16"/>
        <v>58</v>
      </c>
      <c r="V45" s="7">
        <f t="shared" si="17"/>
        <v>55</v>
      </c>
    </row>
    <row r="46" spans="2:22" x14ac:dyDescent="0.25">
      <c r="B46">
        <v>36</v>
      </c>
      <c r="C46" s="1" t="s">
        <v>23</v>
      </c>
      <c r="D46" s="3">
        <v>3</v>
      </c>
      <c r="E46" s="3">
        <v>1</v>
      </c>
      <c r="F46" s="3">
        <v>2</v>
      </c>
      <c r="G46" s="3">
        <v>6</v>
      </c>
      <c r="H46">
        <f t="shared" si="2"/>
        <v>16</v>
      </c>
      <c r="I46" s="8"/>
      <c r="J46" s="5">
        <f>VLOOKUP(C46,Population!$B$7:$C$203,2,FALSE)/1000000</f>
        <v>4.4350560000000003</v>
      </c>
      <c r="K46" s="8"/>
      <c r="L46" s="6">
        <f t="shared" si="3"/>
        <v>67.642888838382191</v>
      </c>
      <c r="M46" s="6">
        <f t="shared" si="4"/>
        <v>22.547629612794065</v>
      </c>
      <c r="N46" s="6">
        <f t="shared" si="5"/>
        <v>45.09525922558813</v>
      </c>
      <c r="O46" s="6">
        <f t="shared" si="6"/>
        <v>135.28577767676438</v>
      </c>
      <c r="P46" s="6">
        <f t="shared" si="7"/>
        <v>360.76207380470504</v>
      </c>
      <c r="Q46" s="8"/>
      <c r="R46" s="7">
        <f t="shared" si="13"/>
        <v>7</v>
      </c>
      <c r="S46" s="7">
        <f t="shared" si="14"/>
        <v>23</v>
      </c>
      <c r="T46" s="7">
        <f t="shared" si="15"/>
        <v>21</v>
      </c>
      <c r="U46" s="7">
        <f t="shared" si="16"/>
        <v>15</v>
      </c>
      <c r="V46" s="7">
        <f t="shared" si="17"/>
        <v>8</v>
      </c>
    </row>
    <row r="47" spans="2:22" x14ac:dyDescent="0.25">
      <c r="B47">
        <v>37</v>
      </c>
      <c r="C47" s="1" t="s">
        <v>44</v>
      </c>
      <c r="D47" s="3">
        <v>0</v>
      </c>
      <c r="E47" s="3">
        <v>2</v>
      </c>
      <c r="F47" s="3">
        <v>4</v>
      </c>
      <c r="G47" s="3">
        <v>6</v>
      </c>
      <c r="H47">
        <f t="shared" si="2"/>
        <v>8</v>
      </c>
      <c r="I47" s="8"/>
      <c r="J47" s="5">
        <f>VLOOKUP(C47,Population!$B$7:$C$203,2,FALSE)/1000000</f>
        <v>1184.6389999999999</v>
      </c>
      <c r="K47" s="8"/>
      <c r="L47" s="6">
        <f t="shared" si="3"/>
        <v>0</v>
      </c>
      <c r="M47" s="6">
        <f t="shared" si="4"/>
        <v>0.16882780323794846</v>
      </c>
      <c r="N47" s="6">
        <f t="shared" si="5"/>
        <v>0.33765560647589693</v>
      </c>
      <c r="O47" s="6">
        <f t="shared" si="6"/>
        <v>0.50648340971384531</v>
      </c>
      <c r="P47" s="6">
        <f t="shared" si="7"/>
        <v>0.67531121295179386</v>
      </c>
      <c r="Q47" s="8"/>
      <c r="R47" s="7">
        <f t="shared" si="13"/>
        <v>55</v>
      </c>
      <c r="S47" s="7">
        <f t="shared" si="14"/>
        <v>60</v>
      </c>
      <c r="T47" s="7">
        <f t="shared" si="15"/>
        <v>64</v>
      </c>
      <c r="U47" s="7">
        <f t="shared" si="16"/>
        <v>73</v>
      </c>
      <c r="V47" s="7">
        <f t="shared" si="17"/>
        <v>73</v>
      </c>
    </row>
    <row r="48" spans="2:22" x14ac:dyDescent="0.25">
      <c r="B48">
        <v>38</v>
      </c>
      <c r="C48" s="1" t="s">
        <v>64</v>
      </c>
      <c r="D48" s="3">
        <v>2</v>
      </c>
      <c r="E48" s="3">
        <v>2</v>
      </c>
      <c r="F48" s="3">
        <v>1</v>
      </c>
      <c r="G48" s="3">
        <v>5</v>
      </c>
      <c r="H48">
        <f t="shared" si="2"/>
        <v>13</v>
      </c>
      <c r="I48" s="8"/>
      <c r="J48" s="5">
        <f>VLOOKUP(C48,Population!$B$7:$C$203,2,FALSE)/1000000</f>
        <v>72.561312000000001</v>
      </c>
      <c r="K48" s="8"/>
      <c r="L48" s="6">
        <f t="shared" si="3"/>
        <v>2.7562897429418034</v>
      </c>
      <c r="M48" s="6">
        <f t="shared" si="4"/>
        <v>2.7562897429418034</v>
      </c>
      <c r="N48" s="6">
        <f t="shared" si="5"/>
        <v>1.3781448714709017</v>
      </c>
      <c r="O48" s="6">
        <f t="shared" si="6"/>
        <v>6.8907243573545083</v>
      </c>
      <c r="P48" s="6">
        <f t="shared" si="7"/>
        <v>17.915883329121723</v>
      </c>
      <c r="Q48" s="8"/>
      <c r="R48" s="7">
        <f t="shared" si="13"/>
        <v>50</v>
      </c>
      <c r="S48" s="7">
        <f t="shared" si="14"/>
        <v>53</v>
      </c>
      <c r="T48" s="7">
        <f t="shared" si="15"/>
        <v>62</v>
      </c>
      <c r="U48" s="7">
        <f t="shared" si="16"/>
        <v>64</v>
      </c>
      <c r="V48" s="7">
        <f t="shared" si="17"/>
        <v>60</v>
      </c>
    </row>
    <row r="49" spans="2:22" x14ac:dyDescent="0.25">
      <c r="B49">
        <v>39</v>
      </c>
      <c r="C49" s="1" t="s">
        <v>33</v>
      </c>
      <c r="D49" s="3">
        <v>2</v>
      </c>
      <c r="E49" s="3">
        <v>1</v>
      </c>
      <c r="F49" s="3">
        <v>2</v>
      </c>
      <c r="G49" s="3">
        <v>5</v>
      </c>
      <c r="H49">
        <f t="shared" si="2"/>
        <v>12</v>
      </c>
      <c r="I49" s="8"/>
      <c r="J49" s="5">
        <f>VLOOKUP(C49,Population!$B$7:$C$203,2,FALSE)/1000000</f>
        <v>3.3292269999999999</v>
      </c>
      <c r="K49" s="8"/>
      <c r="L49" s="6">
        <f t="shared" si="3"/>
        <v>60.074005166965186</v>
      </c>
      <c r="M49" s="6">
        <f t="shared" si="4"/>
        <v>30.037002583482593</v>
      </c>
      <c r="N49" s="6">
        <f t="shared" si="5"/>
        <v>60.074005166965186</v>
      </c>
      <c r="O49" s="6">
        <f t="shared" si="6"/>
        <v>150.18501291741296</v>
      </c>
      <c r="P49" s="6">
        <f t="shared" si="7"/>
        <v>360.44403100179113</v>
      </c>
      <c r="Q49" s="8"/>
      <c r="R49" s="7">
        <f t="shared" si="13"/>
        <v>8</v>
      </c>
      <c r="S49" s="7">
        <f t="shared" si="14"/>
        <v>15</v>
      </c>
      <c r="T49" s="7">
        <f t="shared" si="15"/>
        <v>12</v>
      </c>
      <c r="U49" s="7">
        <f t="shared" si="16"/>
        <v>12</v>
      </c>
      <c r="V49" s="7">
        <f t="shared" si="17"/>
        <v>9</v>
      </c>
    </row>
    <row r="50" spans="2:22" x14ac:dyDescent="0.25">
      <c r="B50">
        <v>40</v>
      </c>
      <c r="C50" s="1" t="s">
        <v>129</v>
      </c>
      <c r="D50" s="3">
        <v>1</v>
      </c>
      <c r="E50" s="3">
        <v>1</v>
      </c>
      <c r="F50" s="3">
        <v>3</v>
      </c>
      <c r="G50" s="3">
        <v>5</v>
      </c>
      <c r="H50">
        <f t="shared" si="2"/>
        <v>9</v>
      </c>
      <c r="I50" s="8"/>
      <c r="J50" s="5">
        <f>VLOOKUP(C50,Population!$B$7:$C$203,2,FALSE)/1000000</f>
        <v>4.4592999999999998</v>
      </c>
      <c r="K50" s="8"/>
      <c r="L50" s="6">
        <f t="shared" si="3"/>
        <v>22.425044289462473</v>
      </c>
      <c r="M50" s="6">
        <f t="shared" si="4"/>
        <v>22.425044289462473</v>
      </c>
      <c r="N50" s="6">
        <f t="shared" si="5"/>
        <v>67.275132868387416</v>
      </c>
      <c r="O50" s="6">
        <f t="shared" si="6"/>
        <v>112.12522144731237</v>
      </c>
      <c r="P50" s="6">
        <f t="shared" si="7"/>
        <v>201.82539860516226</v>
      </c>
      <c r="Q50" s="8"/>
      <c r="R50" s="7">
        <f t="shared" si="13"/>
        <v>23</v>
      </c>
      <c r="S50" s="7">
        <f t="shared" si="14"/>
        <v>24</v>
      </c>
      <c r="T50" s="7">
        <f t="shared" si="15"/>
        <v>9</v>
      </c>
      <c r="U50" s="7">
        <f t="shared" si="16"/>
        <v>19</v>
      </c>
      <c r="V50" s="7">
        <f t="shared" si="17"/>
        <v>23</v>
      </c>
    </row>
    <row r="51" spans="2:22" x14ac:dyDescent="0.25">
      <c r="B51">
        <v>41</v>
      </c>
      <c r="C51" s="1" t="s">
        <v>47</v>
      </c>
      <c r="D51" s="3">
        <v>0</v>
      </c>
      <c r="E51" s="3">
        <v>2</v>
      </c>
      <c r="F51" s="3">
        <v>3</v>
      </c>
      <c r="G51" s="3">
        <v>5</v>
      </c>
      <c r="H51">
        <f t="shared" si="2"/>
        <v>7</v>
      </c>
      <c r="I51" s="8"/>
      <c r="J51" s="5">
        <f>VLOOKUP(C51,Population!$B$7:$C$203,2,FALSE)/1000000</f>
        <v>2.7688000000000001</v>
      </c>
      <c r="K51" s="8"/>
      <c r="L51" s="6">
        <f t="shared" si="3"/>
        <v>0</v>
      </c>
      <c r="M51" s="6">
        <f t="shared" si="4"/>
        <v>72.233458537994792</v>
      </c>
      <c r="N51" s="6">
        <f t="shared" si="5"/>
        <v>108.3501878069922</v>
      </c>
      <c r="O51" s="6">
        <f t="shared" si="6"/>
        <v>180.58364634498699</v>
      </c>
      <c r="P51" s="6">
        <f t="shared" si="7"/>
        <v>252.81710488298179</v>
      </c>
      <c r="Q51" s="8"/>
      <c r="R51" s="7">
        <f t="shared" si="13"/>
        <v>55</v>
      </c>
      <c r="S51" s="7">
        <f t="shared" si="14"/>
        <v>3</v>
      </c>
      <c r="T51" s="7">
        <f t="shared" si="15"/>
        <v>5</v>
      </c>
      <c r="U51" s="7">
        <f t="shared" si="16"/>
        <v>7</v>
      </c>
      <c r="V51" s="7">
        <f t="shared" si="17"/>
        <v>17</v>
      </c>
    </row>
    <row r="52" spans="2:22" x14ac:dyDescent="0.25">
      <c r="B52">
        <v>42</v>
      </c>
      <c r="C52" s="1" t="s">
        <v>32</v>
      </c>
      <c r="D52" s="3">
        <v>2</v>
      </c>
      <c r="E52" s="3">
        <v>2</v>
      </c>
      <c r="F52" s="3">
        <v>0</v>
      </c>
      <c r="G52" s="3">
        <v>4</v>
      </c>
      <c r="H52">
        <f t="shared" si="2"/>
        <v>12</v>
      </c>
      <c r="I52" s="8"/>
      <c r="J52" s="5">
        <f>VLOOKUP(C52,Population!$B$7:$C$203,2,FALSE)/1000000</f>
        <v>7.7828999999999997</v>
      </c>
      <c r="K52" s="8"/>
      <c r="L52" s="6">
        <f t="shared" si="3"/>
        <v>25.697362165773683</v>
      </c>
      <c r="M52" s="6">
        <f t="shared" si="4"/>
        <v>25.697362165773683</v>
      </c>
      <c r="N52" s="6">
        <f t="shared" si="5"/>
        <v>0</v>
      </c>
      <c r="O52" s="6">
        <f t="shared" si="6"/>
        <v>51.394724331547366</v>
      </c>
      <c r="P52" s="6">
        <f t="shared" si="7"/>
        <v>154.1841729946421</v>
      </c>
      <c r="Q52" s="8"/>
      <c r="R52" s="7">
        <f t="shared" si="13"/>
        <v>21</v>
      </c>
      <c r="S52" s="7">
        <f t="shared" si="14"/>
        <v>19</v>
      </c>
      <c r="T52" s="7">
        <f t="shared" si="15"/>
        <v>65</v>
      </c>
      <c r="U52" s="7">
        <f t="shared" si="16"/>
        <v>36</v>
      </c>
      <c r="V52" s="7">
        <f t="shared" si="17"/>
        <v>26</v>
      </c>
    </row>
    <row r="53" spans="2:22" x14ac:dyDescent="0.25">
      <c r="B53">
        <v>43</v>
      </c>
      <c r="C53" s="1" t="s">
        <v>48</v>
      </c>
      <c r="D53" s="3">
        <v>2</v>
      </c>
      <c r="E53" s="3">
        <v>1</v>
      </c>
      <c r="F53" s="3">
        <v>1</v>
      </c>
      <c r="G53" s="3">
        <v>4</v>
      </c>
      <c r="H53">
        <f t="shared" si="2"/>
        <v>11</v>
      </c>
      <c r="I53" s="8"/>
      <c r="J53" s="5">
        <f>VLOOKUP(C53,Population!$B$7:$C$203,2,FALSE)/1000000</f>
        <v>4.8967000000000001</v>
      </c>
      <c r="K53" s="8"/>
      <c r="L53" s="6">
        <f t="shared" si="3"/>
        <v>40.843833602221906</v>
      </c>
      <c r="M53" s="6">
        <f t="shared" si="4"/>
        <v>20.421916801110953</v>
      </c>
      <c r="N53" s="6">
        <f t="shared" si="5"/>
        <v>20.421916801110953</v>
      </c>
      <c r="O53" s="6">
        <f t="shared" si="6"/>
        <v>81.687667204443812</v>
      </c>
      <c r="P53" s="6">
        <f t="shared" si="7"/>
        <v>224.64108481222047</v>
      </c>
      <c r="Q53" s="8"/>
      <c r="R53" s="7">
        <f t="shared" si="13"/>
        <v>14</v>
      </c>
      <c r="S53" s="7">
        <f t="shared" si="14"/>
        <v>27</v>
      </c>
      <c r="T53" s="7">
        <f t="shared" si="15"/>
        <v>33</v>
      </c>
      <c r="U53" s="7">
        <f t="shared" si="16"/>
        <v>26</v>
      </c>
      <c r="V53" s="7">
        <f t="shared" si="17"/>
        <v>19</v>
      </c>
    </row>
    <row r="54" spans="2:22" x14ac:dyDescent="0.25">
      <c r="B54">
        <v>44</v>
      </c>
      <c r="C54" s="1" t="s">
        <v>59</v>
      </c>
      <c r="D54" s="3">
        <v>1</v>
      </c>
      <c r="E54" s="3">
        <v>1</v>
      </c>
      <c r="F54" s="3">
        <v>2</v>
      </c>
      <c r="G54" s="3">
        <v>4</v>
      </c>
      <c r="H54">
        <f t="shared" si="2"/>
        <v>8</v>
      </c>
      <c r="I54" s="8"/>
      <c r="J54" s="5">
        <f>VLOOKUP(C54,Population!$B$7:$C$203,2,FALSE)/1000000</f>
        <v>40.518951000000001</v>
      </c>
      <c r="K54" s="8"/>
      <c r="L54" s="6">
        <f t="shared" si="3"/>
        <v>2.4679809701884925</v>
      </c>
      <c r="M54" s="6">
        <f t="shared" si="4"/>
        <v>2.4679809701884925</v>
      </c>
      <c r="N54" s="6">
        <f t="shared" si="5"/>
        <v>4.935961940376985</v>
      </c>
      <c r="O54" s="6">
        <f t="shared" si="6"/>
        <v>9.87192388075397</v>
      </c>
      <c r="P54" s="6">
        <f t="shared" si="7"/>
        <v>19.74384776150794</v>
      </c>
      <c r="Q54" s="8"/>
      <c r="R54" s="7">
        <f t="shared" si="13"/>
        <v>51</v>
      </c>
      <c r="S54" s="7">
        <f t="shared" si="14"/>
        <v>56</v>
      </c>
      <c r="T54" s="7">
        <f t="shared" si="15"/>
        <v>52</v>
      </c>
      <c r="U54" s="7">
        <f t="shared" si="16"/>
        <v>59</v>
      </c>
      <c r="V54" s="7">
        <f t="shared" si="17"/>
        <v>59</v>
      </c>
    </row>
    <row r="55" spans="2:22" x14ac:dyDescent="0.25">
      <c r="B55">
        <v>44</v>
      </c>
      <c r="C55" s="1" t="s">
        <v>49</v>
      </c>
      <c r="D55" s="3">
        <v>1</v>
      </c>
      <c r="E55" s="3">
        <v>1</v>
      </c>
      <c r="F55" s="3">
        <v>2</v>
      </c>
      <c r="G55" s="3">
        <v>4</v>
      </c>
      <c r="H55">
        <f t="shared" si="2"/>
        <v>8</v>
      </c>
      <c r="I55" s="8"/>
      <c r="J55" s="5">
        <f>VLOOKUP(C55,Population!$B$7:$C$203,2,FALSE)/1000000</f>
        <v>9.7710000000000008</v>
      </c>
      <c r="K55" s="8"/>
      <c r="L55" s="6">
        <f t="shared" si="3"/>
        <v>10.234367004400777</v>
      </c>
      <c r="M55" s="6">
        <f t="shared" si="4"/>
        <v>10.234367004400777</v>
      </c>
      <c r="N55" s="6">
        <f t="shared" si="5"/>
        <v>20.468734008801555</v>
      </c>
      <c r="O55" s="6">
        <f t="shared" si="6"/>
        <v>40.937468017603109</v>
      </c>
      <c r="P55" s="6">
        <f t="shared" si="7"/>
        <v>81.874936035206218</v>
      </c>
      <c r="Q55" s="8"/>
      <c r="R55" s="7">
        <f t="shared" si="13"/>
        <v>33</v>
      </c>
      <c r="S55" s="7">
        <f t="shared" si="14"/>
        <v>38</v>
      </c>
      <c r="T55" s="7">
        <f t="shared" si="15"/>
        <v>32</v>
      </c>
      <c r="U55" s="7">
        <f t="shared" si="16"/>
        <v>42</v>
      </c>
      <c r="V55" s="7">
        <f t="shared" si="17"/>
        <v>39</v>
      </c>
    </row>
    <row r="56" spans="2:22" x14ac:dyDescent="0.25">
      <c r="B56">
        <v>44</v>
      </c>
      <c r="C56" s="1" t="s">
        <v>30</v>
      </c>
      <c r="D56" s="3">
        <v>1</v>
      </c>
      <c r="E56" s="3">
        <v>1</v>
      </c>
      <c r="F56" s="3">
        <v>2</v>
      </c>
      <c r="G56" s="3">
        <v>4</v>
      </c>
      <c r="H56">
        <f t="shared" si="2"/>
        <v>8</v>
      </c>
      <c r="I56" s="8"/>
      <c r="J56" s="5">
        <f>VLOOKUP(C56,Population!$B$7:$C$203,2,FALSE)/1000000</f>
        <v>2.0627</v>
      </c>
      <c r="K56" s="8"/>
      <c r="L56" s="6">
        <f t="shared" si="3"/>
        <v>48.480147379648038</v>
      </c>
      <c r="M56" s="6">
        <f t="shared" si="4"/>
        <v>48.480147379648038</v>
      </c>
      <c r="N56" s="6">
        <f t="shared" si="5"/>
        <v>96.960294759296076</v>
      </c>
      <c r="O56" s="6">
        <f t="shared" si="6"/>
        <v>193.92058951859215</v>
      </c>
      <c r="P56" s="6">
        <f t="shared" si="7"/>
        <v>387.8411790371843</v>
      </c>
      <c r="Q56" s="8"/>
      <c r="R56" s="7">
        <f t="shared" si="13"/>
        <v>9</v>
      </c>
      <c r="S56" s="7">
        <f t="shared" si="14"/>
        <v>10</v>
      </c>
      <c r="T56" s="7">
        <f t="shared" si="15"/>
        <v>6</v>
      </c>
      <c r="U56" s="7">
        <f t="shared" si="16"/>
        <v>6</v>
      </c>
      <c r="V56" s="7">
        <f t="shared" si="17"/>
        <v>7</v>
      </c>
    </row>
    <row r="57" spans="2:22" x14ac:dyDescent="0.25">
      <c r="B57">
        <v>47</v>
      </c>
      <c r="C57" s="1" t="s">
        <v>73</v>
      </c>
      <c r="D57" s="3">
        <v>1</v>
      </c>
      <c r="E57" s="3">
        <v>0</v>
      </c>
      <c r="F57" s="3">
        <v>3</v>
      </c>
      <c r="G57" s="3">
        <v>4</v>
      </c>
      <c r="H57">
        <f t="shared" si="2"/>
        <v>7</v>
      </c>
      <c r="I57" s="8"/>
      <c r="J57" s="5">
        <f>VLOOKUP(C57,Population!$B$7:$C$203,2,FALSE)/1000000</f>
        <v>1.3440000000000001</v>
      </c>
      <c r="K57" s="8"/>
      <c r="L57" s="6">
        <f t="shared" si="3"/>
        <v>74.404761904761898</v>
      </c>
      <c r="M57" s="6">
        <f t="shared" si="4"/>
        <v>0</v>
      </c>
      <c r="N57" s="6">
        <f t="shared" si="5"/>
        <v>223.21428571428569</v>
      </c>
      <c r="O57" s="6">
        <f t="shared" si="6"/>
        <v>297.61904761904759</v>
      </c>
      <c r="P57" s="6">
        <f t="shared" si="7"/>
        <v>520.83333333333326</v>
      </c>
      <c r="Q57" s="8"/>
      <c r="R57" s="7">
        <f t="shared" si="13"/>
        <v>6</v>
      </c>
      <c r="S57" s="7">
        <f t="shared" si="14"/>
        <v>61</v>
      </c>
      <c r="T57" s="7">
        <f t="shared" si="15"/>
        <v>1</v>
      </c>
      <c r="U57" s="7">
        <f t="shared" si="16"/>
        <v>3</v>
      </c>
      <c r="V57" s="7">
        <f t="shared" si="17"/>
        <v>5</v>
      </c>
    </row>
    <row r="58" spans="2:22" x14ac:dyDescent="0.25">
      <c r="B58">
        <v>47</v>
      </c>
      <c r="C58" s="1" t="s">
        <v>65</v>
      </c>
      <c r="D58" s="3">
        <v>1</v>
      </c>
      <c r="E58" s="3">
        <v>0</v>
      </c>
      <c r="F58" s="3">
        <v>3</v>
      </c>
      <c r="G58" s="3">
        <v>4</v>
      </c>
      <c r="H58">
        <f t="shared" si="2"/>
        <v>7</v>
      </c>
      <c r="I58" s="8"/>
      <c r="J58" s="5">
        <f>VLOOKUP(C58,Population!$B$7:$C$203,2,FALSE)/1000000</f>
        <v>27.794</v>
      </c>
      <c r="K58" s="8"/>
      <c r="L58" s="6">
        <f t="shared" si="3"/>
        <v>3.5978988270849821</v>
      </c>
      <c r="M58" s="6">
        <f t="shared" si="4"/>
        <v>0</v>
      </c>
      <c r="N58" s="6">
        <f t="shared" si="5"/>
        <v>10.793696481254948</v>
      </c>
      <c r="O58" s="6">
        <f t="shared" si="6"/>
        <v>14.391595308339928</v>
      </c>
      <c r="P58" s="6">
        <f t="shared" si="7"/>
        <v>25.185291789594878</v>
      </c>
      <c r="Q58" s="8"/>
      <c r="R58" s="7">
        <f t="shared" si="13"/>
        <v>44</v>
      </c>
      <c r="S58" s="7">
        <f t="shared" si="14"/>
        <v>61</v>
      </c>
      <c r="T58" s="7">
        <f t="shared" si="15"/>
        <v>45</v>
      </c>
      <c r="U58" s="7">
        <f t="shared" si="16"/>
        <v>57</v>
      </c>
      <c r="V58" s="7">
        <f t="shared" si="17"/>
        <v>57</v>
      </c>
    </row>
    <row r="59" spans="2:22" x14ac:dyDescent="0.25">
      <c r="B59">
        <v>49</v>
      </c>
      <c r="C59" s="1" t="s">
        <v>40</v>
      </c>
      <c r="D59" s="3">
        <v>0</v>
      </c>
      <c r="E59" s="3">
        <v>1</v>
      </c>
      <c r="F59" s="3">
        <v>3</v>
      </c>
      <c r="G59" s="3">
        <v>4</v>
      </c>
      <c r="H59">
        <f t="shared" si="2"/>
        <v>5</v>
      </c>
      <c r="I59" s="8"/>
      <c r="J59" s="5">
        <f>VLOOKUP(C59,Population!$B$7:$C$203,2,FALSE)/1000000</f>
        <v>5.4266449999999997</v>
      </c>
      <c r="K59" s="8"/>
      <c r="L59" s="6">
        <f t="shared" si="3"/>
        <v>0</v>
      </c>
      <c r="M59" s="6">
        <f t="shared" si="4"/>
        <v>18.427592002056521</v>
      </c>
      <c r="N59" s="6">
        <f t="shared" si="5"/>
        <v>55.282776006169563</v>
      </c>
      <c r="O59" s="6">
        <f t="shared" si="6"/>
        <v>73.710368008226084</v>
      </c>
      <c r="P59" s="6">
        <f t="shared" si="7"/>
        <v>92.137960010282598</v>
      </c>
      <c r="Q59" s="8"/>
      <c r="R59" s="7">
        <f t="shared" si="13"/>
        <v>55</v>
      </c>
      <c r="S59" s="7">
        <f t="shared" si="14"/>
        <v>29</v>
      </c>
      <c r="T59" s="7">
        <f t="shared" si="15"/>
        <v>14</v>
      </c>
      <c r="U59" s="7">
        <f t="shared" si="16"/>
        <v>28</v>
      </c>
      <c r="V59" s="7">
        <f t="shared" si="17"/>
        <v>37</v>
      </c>
    </row>
    <row r="60" spans="2:22" x14ac:dyDescent="0.25">
      <c r="B60">
        <v>50</v>
      </c>
      <c r="C60" s="1" t="s">
        <v>50</v>
      </c>
      <c r="D60" s="3">
        <v>1</v>
      </c>
      <c r="E60" s="3">
        <v>1</v>
      </c>
      <c r="F60" s="3">
        <v>1</v>
      </c>
      <c r="G60" s="3">
        <v>3</v>
      </c>
      <c r="H60">
        <f t="shared" si="2"/>
        <v>7</v>
      </c>
      <c r="I60" s="8"/>
      <c r="J60" s="5">
        <f>VLOOKUP(C60,Population!$B$7:$C$203,2,FALSE)/1000000</f>
        <v>10.432499999999999</v>
      </c>
      <c r="K60" s="8"/>
      <c r="L60" s="6">
        <f t="shared" si="3"/>
        <v>9.58543014617781</v>
      </c>
      <c r="M60" s="6">
        <f t="shared" si="4"/>
        <v>9.58543014617781</v>
      </c>
      <c r="N60" s="6">
        <f t="shared" si="5"/>
        <v>9.58543014617781</v>
      </c>
      <c r="O60" s="6">
        <f t="shared" si="6"/>
        <v>28.75629043853343</v>
      </c>
      <c r="P60" s="6">
        <f t="shared" si="7"/>
        <v>67.098011023244666</v>
      </c>
      <c r="Q60" s="8"/>
      <c r="R60" s="7">
        <f t="shared" si="13"/>
        <v>35</v>
      </c>
      <c r="S60" s="7">
        <f t="shared" si="14"/>
        <v>41</v>
      </c>
      <c r="T60" s="7">
        <f t="shared" si="15"/>
        <v>46</v>
      </c>
      <c r="U60" s="7">
        <f t="shared" si="16"/>
        <v>47</v>
      </c>
      <c r="V60" s="7">
        <f t="shared" si="17"/>
        <v>45</v>
      </c>
    </row>
    <row r="61" spans="2:22" x14ac:dyDescent="0.25">
      <c r="B61">
        <v>51</v>
      </c>
      <c r="C61" s="1" t="s">
        <v>55</v>
      </c>
      <c r="D61" s="3">
        <v>0</v>
      </c>
      <c r="E61" s="3">
        <v>2</v>
      </c>
      <c r="F61" s="3">
        <v>1</v>
      </c>
      <c r="G61" s="3">
        <v>3</v>
      </c>
      <c r="H61">
        <f t="shared" si="2"/>
        <v>5</v>
      </c>
      <c r="I61" s="8"/>
      <c r="J61" s="5">
        <f>VLOOKUP(C61,Population!$B$7:$C$203,2,FALSE)/1000000</f>
        <v>63.525061999999998</v>
      </c>
      <c r="K61" s="8"/>
      <c r="L61" s="6">
        <f t="shared" si="3"/>
        <v>0</v>
      </c>
      <c r="M61" s="6">
        <f t="shared" si="4"/>
        <v>3.1483637119472627</v>
      </c>
      <c r="N61" s="6">
        <f t="shared" si="5"/>
        <v>1.5741818559736314</v>
      </c>
      <c r="O61" s="6">
        <f t="shared" si="6"/>
        <v>4.7225455679208945</v>
      </c>
      <c r="P61" s="6">
        <f t="shared" si="7"/>
        <v>7.8709092798681572</v>
      </c>
      <c r="Q61" s="8"/>
      <c r="R61" s="7">
        <f t="shared" si="13"/>
        <v>55</v>
      </c>
      <c r="S61" s="7">
        <f t="shared" si="14"/>
        <v>51</v>
      </c>
      <c r="T61" s="7">
        <f t="shared" si="15"/>
        <v>61</v>
      </c>
      <c r="U61" s="7">
        <f t="shared" si="16"/>
        <v>67</v>
      </c>
      <c r="V61" s="7">
        <f t="shared" si="17"/>
        <v>70</v>
      </c>
    </row>
    <row r="62" spans="2:22" x14ac:dyDescent="0.25">
      <c r="B62">
        <v>52</v>
      </c>
      <c r="C62" s="1" t="s">
        <v>41</v>
      </c>
      <c r="D62" s="3">
        <v>0</v>
      </c>
      <c r="E62" s="3">
        <v>1</v>
      </c>
      <c r="F62" s="3">
        <v>2</v>
      </c>
      <c r="G62" s="3">
        <v>3</v>
      </c>
      <c r="H62">
        <f t="shared" si="2"/>
        <v>4</v>
      </c>
      <c r="I62" s="8"/>
      <c r="J62" s="5">
        <f>VLOOKUP(C62,Population!$B$7:$C$203,2,FALSE)/1000000</f>
        <v>3.238</v>
      </c>
      <c r="K62" s="8"/>
      <c r="L62" s="6">
        <f t="shared" si="3"/>
        <v>0</v>
      </c>
      <c r="M62" s="6">
        <f t="shared" si="4"/>
        <v>30.883261272390364</v>
      </c>
      <c r="N62" s="6">
        <f t="shared" si="5"/>
        <v>61.766522544780727</v>
      </c>
      <c r="O62" s="6">
        <f t="shared" si="6"/>
        <v>92.649783817171098</v>
      </c>
      <c r="P62" s="6">
        <f t="shared" si="7"/>
        <v>123.53304508956145</v>
      </c>
      <c r="Q62" s="8"/>
      <c r="R62" s="7">
        <f t="shared" si="13"/>
        <v>55</v>
      </c>
      <c r="S62" s="7">
        <f t="shared" si="14"/>
        <v>14</v>
      </c>
      <c r="T62" s="7">
        <f t="shared" si="15"/>
        <v>11</v>
      </c>
      <c r="U62" s="7">
        <f t="shared" si="16"/>
        <v>23</v>
      </c>
      <c r="V62" s="7">
        <f t="shared" si="17"/>
        <v>29</v>
      </c>
    </row>
    <row r="63" spans="2:22" x14ac:dyDescent="0.25">
      <c r="B63">
        <v>52</v>
      </c>
      <c r="C63" s="1" t="s">
        <v>43</v>
      </c>
      <c r="D63" s="3">
        <v>0</v>
      </c>
      <c r="E63" s="3">
        <v>1</v>
      </c>
      <c r="F63" s="3">
        <v>2</v>
      </c>
      <c r="G63" s="3">
        <v>3</v>
      </c>
      <c r="H63">
        <f t="shared" si="2"/>
        <v>4</v>
      </c>
      <c r="I63" s="8"/>
      <c r="J63" s="5">
        <f>VLOOKUP(C63,Population!$B$7:$C$203,2,FALSE)/1000000</f>
        <v>10.827519000000001</v>
      </c>
      <c r="K63" s="8"/>
      <c r="L63" s="6">
        <f t="shared" si="3"/>
        <v>0</v>
      </c>
      <c r="M63" s="6">
        <f t="shared" si="4"/>
        <v>9.2357261160197446</v>
      </c>
      <c r="N63" s="6">
        <f t="shared" si="5"/>
        <v>18.471452232039489</v>
      </c>
      <c r="O63" s="6">
        <f t="shared" si="6"/>
        <v>27.707178348059234</v>
      </c>
      <c r="P63" s="6">
        <f t="shared" si="7"/>
        <v>36.942904464078978</v>
      </c>
      <c r="Q63" s="8"/>
      <c r="R63" s="7">
        <f t="shared" si="13"/>
        <v>55</v>
      </c>
      <c r="S63" s="7">
        <f t="shared" si="14"/>
        <v>43</v>
      </c>
      <c r="T63" s="7">
        <f t="shared" si="15"/>
        <v>35</v>
      </c>
      <c r="U63" s="7">
        <f t="shared" si="16"/>
        <v>48</v>
      </c>
      <c r="V63" s="7">
        <f t="shared" si="17"/>
        <v>54</v>
      </c>
    </row>
    <row r="64" spans="2:22" x14ac:dyDescent="0.25">
      <c r="B64">
        <v>52</v>
      </c>
      <c r="C64" s="1" t="s">
        <v>52</v>
      </c>
      <c r="D64" s="3">
        <v>0</v>
      </c>
      <c r="E64" s="3">
        <v>1</v>
      </c>
      <c r="F64" s="3">
        <v>2</v>
      </c>
      <c r="G64" s="3">
        <v>3</v>
      </c>
      <c r="H64">
        <f t="shared" si="2"/>
        <v>4</v>
      </c>
      <c r="I64" s="8"/>
      <c r="J64" s="5">
        <f>VLOOKUP(C64,Population!$B$7:$C$203,2,FALSE)/1000000</f>
        <v>5.3661000000000003</v>
      </c>
      <c r="K64" s="8"/>
      <c r="L64" s="6">
        <f t="shared" si="3"/>
        <v>0</v>
      </c>
      <c r="M64" s="6">
        <f t="shared" si="4"/>
        <v>18.635508097128266</v>
      </c>
      <c r="N64" s="6">
        <f t="shared" si="5"/>
        <v>37.271016194256532</v>
      </c>
      <c r="O64" s="6">
        <f t="shared" si="6"/>
        <v>55.906524291384798</v>
      </c>
      <c r="P64" s="6">
        <f t="shared" si="7"/>
        <v>74.542032388513064</v>
      </c>
      <c r="Q64" s="8"/>
      <c r="R64" s="7">
        <f t="shared" si="13"/>
        <v>55</v>
      </c>
      <c r="S64" s="7">
        <f t="shared" si="14"/>
        <v>28</v>
      </c>
      <c r="T64" s="7">
        <f t="shared" si="15"/>
        <v>24</v>
      </c>
      <c r="U64" s="7">
        <f t="shared" si="16"/>
        <v>32</v>
      </c>
      <c r="V64" s="7">
        <f t="shared" si="17"/>
        <v>44</v>
      </c>
    </row>
    <row r="65" spans="2:22" x14ac:dyDescent="0.25">
      <c r="B65">
        <v>55</v>
      </c>
      <c r="C65" s="1" t="s">
        <v>69</v>
      </c>
      <c r="D65" s="3">
        <v>1</v>
      </c>
      <c r="E65" s="3">
        <v>1</v>
      </c>
      <c r="F65" s="3">
        <v>0</v>
      </c>
      <c r="G65" s="3">
        <v>2</v>
      </c>
      <c r="H65">
        <f t="shared" si="2"/>
        <v>6</v>
      </c>
      <c r="I65" s="8"/>
      <c r="J65" s="5">
        <f>VLOOKUP(C65,Population!$B$7:$C$203,2,FALSE)/1000000</f>
        <v>10.225</v>
      </c>
      <c r="K65" s="8"/>
      <c r="L65" s="6">
        <f t="shared" si="3"/>
        <v>9.7799511002444994</v>
      </c>
      <c r="M65" s="6">
        <f t="shared" si="4"/>
        <v>9.7799511002444994</v>
      </c>
      <c r="N65" s="6">
        <f t="shared" si="5"/>
        <v>0</v>
      </c>
      <c r="O65" s="6">
        <f t="shared" si="6"/>
        <v>19.559902200488999</v>
      </c>
      <c r="P65" s="6">
        <f t="shared" si="7"/>
        <v>58.679706601466997</v>
      </c>
      <c r="Q65" s="8"/>
      <c r="R65" s="7">
        <f t="shared" si="13"/>
        <v>34</v>
      </c>
      <c r="S65" s="7">
        <f t="shared" si="14"/>
        <v>40</v>
      </c>
      <c r="T65" s="7">
        <f t="shared" si="15"/>
        <v>65</v>
      </c>
      <c r="U65" s="7">
        <f t="shared" si="16"/>
        <v>53</v>
      </c>
      <c r="V65" s="7">
        <f t="shared" si="17"/>
        <v>46</v>
      </c>
    </row>
    <row r="66" spans="2:22" x14ac:dyDescent="0.25">
      <c r="B66">
        <v>56</v>
      </c>
      <c r="C66" s="1" t="s">
        <v>135</v>
      </c>
      <c r="D66" s="3">
        <v>1</v>
      </c>
      <c r="E66" s="3">
        <v>0</v>
      </c>
      <c r="F66" s="3">
        <v>1</v>
      </c>
      <c r="G66" s="3">
        <v>2</v>
      </c>
      <c r="H66">
        <f t="shared" si="2"/>
        <v>5</v>
      </c>
      <c r="I66" s="8"/>
      <c r="J66" s="5">
        <f>VLOOKUP(C66,Population!$B$7:$C$203,2,FALSE)/1000000</f>
        <v>2.2378</v>
      </c>
      <c r="K66" s="8"/>
      <c r="L66" s="6">
        <f t="shared" si="3"/>
        <v>44.686745911162745</v>
      </c>
      <c r="M66" s="6">
        <f t="shared" si="4"/>
        <v>0</v>
      </c>
      <c r="N66" s="6">
        <f t="shared" si="5"/>
        <v>44.686745911162745</v>
      </c>
      <c r="O66" s="6">
        <f t="shared" si="6"/>
        <v>89.373491822325491</v>
      </c>
      <c r="P66" s="6">
        <f t="shared" si="7"/>
        <v>223.43372955581376</v>
      </c>
      <c r="Q66" s="8"/>
      <c r="R66" s="7">
        <f t="shared" si="13"/>
        <v>11</v>
      </c>
      <c r="S66" s="7">
        <f t="shared" si="14"/>
        <v>61</v>
      </c>
      <c r="T66" s="7">
        <f t="shared" si="15"/>
        <v>22</v>
      </c>
      <c r="U66" s="7">
        <f t="shared" si="16"/>
        <v>24</v>
      </c>
      <c r="V66" s="7">
        <f t="shared" si="17"/>
        <v>21</v>
      </c>
    </row>
    <row r="67" spans="2:22" x14ac:dyDescent="0.25">
      <c r="B67">
        <v>57</v>
      </c>
      <c r="C67" s="1" t="s">
        <v>39</v>
      </c>
      <c r="D67" s="3">
        <v>0</v>
      </c>
      <c r="E67" s="3">
        <v>2</v>
      </c>
      <c r="F67" s="3">
        <v>0</v>
      </c>
      <c r="G67" s="3">
        <v>2</v>
      </c>
      <c r="H67">
        <f t="shared" si="2"/>
        <v>4</v>
      </c>
      <c r="I67" s="8"/>
      <c r="J67" s="5">
        <f>VLOOKUP(C67,Population!$B$7:$C$203,2,FALSE)/1000000</f>
        <v>78.847999999999999</v>
      </c>
      <c r="K67" s="8"/>
      <c r="L67" s="6">
        <f t="shared" si="3"/>
        <v>0</v>
      </c>
      <c r="M67" s="6">
        <f t="shared" si="4"/>
        <v>2.5365259740259742</v>
      </c>
      <c r="N67" s="6">
        <f t="shared" si="5"/>
        <v>0</v>
      </c>
      <c r="O67" s="6">
        <f t="shared" si="6"/>
        <v>2.5365259740259742</v>
      </c>
      <c r="P67" s="6">
        <f t="shared" si="7"/>
        <v>5.0730519480519485</v>
      </c>
      <c r="Q67" s="8"/>
      <c r="R67" s="7">
        <f t="shared" si="13"/>
        <v>55</v>
      </c>
      <c r="S67" s="7">
        <f t="shared" si="14"/>
        <v>55</v>
      </c>
      <c r="T67" s="7">
        <f t="shared" si="15"/>
        <v>65</v>
      </c>
      <c r="U67" s="7">
        <f t="shared" si="16"/>
        <v>71</v>
      </c>
      <c r="V67" s="7">
        <f t="shared" si="17"/>
        <v>71</v>
      </c>
    </row>
    <row r="68" spans="2:22" x14ac:dyDescent="0.25">
      <c r="B68">
        <v>58</v>
      </c>
      <c r="C68" s="1" t="s">
        <v>94</v>
      </c>
      <c r="D68" s="3">
        <v>0</v>
      </c>
      <c r="E68" s="3">
        <v>1</v>
      </c>
      <c r="F68" s="3">
        <v>1</v>
      </c>
      <c r="G68" s="3">
        <v>2</v>
      </c>
      <c r="H68">
        <f t="shared" si="2"/>
        <v>3</v>
      </c>
      <c r="I68" s="8"/>
      <c r="J68" s="5">
        <f>VLOOKUP(C68,Population!$B$7:$C$203,2,FALSE)/1000000</f>
        <v>7.5767509999999998</v>
      </c>
      <c r="K68" s="8"/>
      <c r="L68" s="6">
        <f t="shared" si="3"/>
        <v>0</v>
      </c>
      <c r="M68" s="6">
        <f t="shared" si="4"/>
        <v>13.198269284552179</v>
      </c>
      <c r="N68" s="6">
        <f t="shared" si="5"/>
        <v>13.198269284552179</v>
      </c>
      <c r="O68" s="6">
        <f t="shared" si="6"/>
        <v>26.396538569104358</v>
      </c>
      <c r="P68" s="6">
        <f t="shared" si="7"/>
        <v>39.594807853656533</v>
      </c>
      <c r="Q68" s="8"/>
      <c r="R68" s="7">
        <f t="shared" si="13"/>
        <v>55</v>
      </c>
      <c r="S68" s="7">
        <f t="shared" si="14"/>
        <v>35</v>
      </c>
      <c r="T68" s="7">
        <f t="shared" si="15"/>
        <v>43</v>
      </c>
      <c r="U68" s="7">
        <f t="shared" si="16"/>
        <v>50</v>
      </c>
      <c r="V68" s="7">
        <f t="shared" si="17"/>
        <v>52</v>
      </c>
    </row>
    <row r="69" spans="2:22" x14ac:dyDescent="0.25">
      <c r="B69">
        <v>58</v>
      </c>
      <c r="C69" s="1" t="s">
        <v>71</v>
      </c>
      <c r="D69" s="3">
        <v>0</v>
      </c>
      <c r="E69" s="3">
        <v>1</v>
      </c>
      <c r="F69" s="3">
        <v>1</v>
      </c>
      <c r="G69" s="3">
        <v>2</v>
      </c>
      <c r="H69">
        <f t="shared" si="2"/>
        <v>3</v>
      </c>
      <c r="I69" s="8"/>
      <c r="J69" s="5">
        <f>VLOOKUP(C69,Population!$B$7:$C$203,2,FALSE)/1000000</f>
        <v>23.02496</v>
      </c>
      <c r="K69" s="8"/>
      <c r="L69" s="6">
        <f t="shared" si="3"/>
        <v>0</v>
      </c>
      <c r="M69" s="6">
        <f t="shared" si="4"/>
        <v>4.3431128653426541</v>
      </c>
      <c r="N69" s="6">
        <f t="shared" si="5"/>
        <v>4.3431128653426541</v>
      </c>
      <c r="O69" s="6">
        <f t="shared" si="6"/>
        <v>8.6862257306853081</v>
      </c>
      <c r="P69" s="6">
        <f t="shared" si="7"/>
        <v>13.029338596027962</v>
      </c>
      <c r="Q69" s="8"/>
      <c r="R69" s="7">
        <f t="shared" si="13"/>
        <v>55</v>
      </c>
      <c r="S69" s="7">
        <f t="shared" si="14"/>
        <v>48</v>
      </c>
      <c r="T69" s="7">
        <f t="shared" si="15"/>
        <v>54</v>
      </c>
      <c r="U69" s="7">
        <f t="shared" si="16"/>
        <v>62</v>
      </c>
      <c r="V69" s="7">
        <f t="shared" si="17"/>
        <v>65</v>
      </c>
    </row>
    <row r="70" spans="2:22" x14ac:dyDescent="0.25">
      <c r="B70">
        <v>58</v>
      </c>
      <c r="C70" s="1" t="s">
        <v>45</v>
      </c>
      <c r="D70" s="3">
        <v>0</v>
      </c>
      <c r="E70" s="3">
        <v>1</v>
      </c>
      <c r="F70" s="3">
        <v>1</v>
      </c>
      <c r="G70" s="3">
        <v>2</v>
      </c>
      <c r="H70">
        <f t="shared" si="2"/>
        <v>3</v>
      </c>
      <c r="I70" s="8"/>
      <c r="J70" s="5">
        <f>VLOOKUP(C70,Population!$B$7:$C$203,2,FALSE)/1000000</f>
        <v>1.3400209999999999</v>
      </c>
      <c r="K70" s="8"/>
      <c r="L70" s="6">
        <f t="shared" si="3"/>
        <v>0</v>
      </c>
      <c r="M70" s="6">
        <f t="shared" si="4"/>
        <v>74.625696164463093</v>
      </c>
      <c r="N70" s="6">
        <f t="shared" si="5"/>
        <v>74.625696164463093</v>
      </c>
      <c r="O70" s="6">
        <f t="shared" si="6"/>
        <v>149.25139232892619</v>
      </c>
      <c r="P70" s="6">
        <f t="shared" si="7"/>
        <v>223.87708849338929</v>
      </c>
      <c r="Q70" s="8"/>
      <c r="R70" s="7">
        <f t="shared" si="13"/>
        <v>55</v>
      </c>
      <c r="S70" s="7">
        <f t="shared" si="14"/>
        <v>2</v>
      </c>
      <c r="T70" s="7">
        <f t="shared" si="15"/>
        <v>7</v>
      </c>
      <c r="U70" s="7">
        <f t="shared" si="16"/>
        <v>13</v>
      </c>
      <c r="V70" s="7">
        <f t="shared" si="17"/>
        <v>20</v>
      </c>
    </row>
    <row r="71" spans="2:22" x14ac:dyDescent="0.25">
      <c r="B71">
        <v>58</v>
      </c>
      <c r="C71" s="1" t="s">
        <v>46</v>
      </c>
      <c r="D71" s="3">
        <v>0</v>
      </c>
      <c r="E71" s="3">
        <v>1</v>
      </c>
      <c r="F71" s="3">
        <v>1</v>
      </c>
      <c r="G71" s="3">
        <v>2</v>
      </c>
      <c r="H71">
        <f t="shared" si="2"/>
        <v>3</v>
      </c>
      <c r="I71" s="8"/>
      <c r="J71" s="5">
        <f>VLOOKUP(C71,Population!$B$7:$C$203,2,FALSE)/1000000</f>
        <v>234.1814</v>
      </c>
      <c r="K71" s="8"/>
      <c r="L71" s="6">
        <f t="shared" si="3"/>
        <v>0</v>
      </c>
      <c r="M71" s="6">
        <f t="shared" si="4"/>
        <v>0.42701939607500855</v>
      </c>
      <c r="N71" s="6">
        <f t="shared" si="5"/>
        <v>0.42701939607500855</v>
      </c>
      <c r="O71" s="6">
        <f t="shared" si="6"/>
        <v>0.8540387921500171</v>
      </c>
      <c r="P71" s="6">
        <f t="shared" si="7"/>
        <v>1.2810581882250256</v>
      </c>
      <c r="Q71" s="8"/>
      <c r="R71" s="7">
        <f t="shared" si="13"/>
        <v>55</v>
      </c>
      <c r="S71" s="7">
        <f t="shared" si="14"/>
        <v>59</v>
      </c>
      <c r="T71" s="7">
        <f t="shared" si="15"/>
        <v>63</v>
      </c>
      <c r="U71" s="7">
        <f t="shared" si="16"/>
        <v>72</v>
      </c>
      <c r="V71" s="7">
        <f t="shared" si="17"/>
        <v>72</v>
      </c>
    </row>
    <row r="72" spans="2:22" x14ac:dyDescent="0.25">
      <c r="B72">
        <v>58</v>
      </c>
      <c r="C72" s="1" t="s">
        <v>54</v>
      </c>
      <c r="D72" s="3">
        <v>0</v>
      </c>
      <c r="E72" s="3">
        <v>1</v>
      </c>
      <c r="F72" s="3">
        <v>1</v>
      </c>
      <c r="G72" s="3">
        <v>2</v>
      </c>
      <c r="H72">
        <f t="shared" si="2"/>
        <v>3</v>
      </c>
      <c r="I72" s="8"/>
      <c r="J72" s="5">
        <f>VLOOKUP(C72,Population!$B$7:$C$203,2,FALSE)/1000000</f>
        <v>28.306699999999999</v>
      </c>
      <c r="K72" s="8"/>
      <c r="L72" s="6">
        <f t="shared" si="3"/>
        <v>0</v>
      </c>
      <c r="M72" s="6">
        <f t="shared" si="4"/>
        <v>3.5327325332871724</v>
      </c>
      <c r="N72" s="6">
        <f t="shared" si="5"/>
        <v>3.5327325332871724</v>
      </c>
      <c r="O72" s="6">
        <f t="shared" si="6"/>
        <v>7.0654650665743448</v>
      </c>
      <c r="P72" s="6">
        <f t="shared" si="7"/>
        <v>10.598197599861518</v>
      </c>
      <c r="Q72" s="8"/>
      <c r="R72" s="7">
        <f t="shared" si="13"/>
        <v>55</v>
      </c>
      <c r="S72" s="7">
        <f t="shared" si="14"/>
        <v>50</v>
      </c>
      <c r="T72" s="7">
        <f t="shared" si="15"/>
        <v>57</v>
      </c>
      <c r="U72" s="7">
        <f t="shared" si="16"/>
        <v>63</v>
      </c>
      <c r="V72" s="7">
        <f t="shared" si="17"/>
        <v>69</v>
      </c>
    </row>
    <row r="73" spans="2:22" x14ac:dyDescent="0.25">
      <c r="B73">
        <v>58</v>
      </c>
      <c r="C73" s="1" t="s">
        <v>63</v>
      </c>
      <c r="D73" s="3">
        <v>0</v>
      </c>
      <c r="E73" s="3">
        <v>1</v>
      </c>
      <c r="F73" s="3">
        <v>1</v>
      </c>
      <c r="G73" s="3">
        <v>2</v>
      </c>
      <c r="H73">
        <f t="shared" si="2"/>
        <v>3</v>
      </c>
      <c r="I73" s="8"/>
      <c r="J73" s="5">
        <f>VLOOKUP(C73,Population!$B$7:$C$203,2,FALSE)/1000000</f>
        <v>3.9787020000000002</v>
      </c>
      <c r="K73" s="8"/>
      <c r="L73" s="6">
        <f t="shared" si="3"/>
        <v>0</v>
      </c>
      <c r="M73" s="6">
        <f t="shared" si="4"/>
        <v>25.133825051486639</v>
      </c>
      <c r="N73" s="6">
        <f t="shared" si="5"/>
        <v>25.133825051486639</v>
      </c>
      <c r="O73" s="6">
        <f t="shared" si="6"/>
        <v>50.267650102973278</v>
      </c>
      <c r="P73" s="6">
        <f t="shared" si="7"/>
        <v>75.401475154459916</v>
      </c>
      <c r="Q73" s="8"/>
      <c r="R73" s="7">
        <f t="shared" si="13"/>
        <v>55</v>
      </c>
      <c r="S73" s="7">
        <f t="shared" si="14"/>
        <v>20</v>
      </c>
      <c r="T73" s="7">
        <f t="shared" si="15"/>
        <v>30</v>
      </c>
      <c r="U73" s="7">
        <f t="shared" si="16"/>
        <v>38</v>
      </c>
      <c r="V73" s="7">
        <f t="shared" si="17"/>
        <v>42</v>
      </c>
    </row>
    <row r="74" spans="2:22" x14ac:dyDescent="0.25">
      <c r="B74">
        <v>64</v>
      </c>
      <c r="C74" s="1" t="s">
        <v>56</v>
      </c>
      <c r="D74" s="3">
        <v>0</v>
      </c>
      <c r="E74" s="3">
        <v>0</v>
      </c>
      <c r="F74" s="3">
        <v>2</v>
      </c>
      <c r="G74" s="3">
        <v>2</v>
      </c>
      <c r="H74">
        <f t="shared" si="2"/>
        <v>2</v>
      </c>
      <c r="I74" s="8"/>
      <c r="J74" s="5">
        <f>VLOOKUP(C74,Population!$B$7:$C$203,2,FALSE)/1000000</f>
        <v>11.306183000000001</v>
      </c>
      <c r="K74" s="8"/>
      <c r="L74" s="6">
        <f t="shared" si="3"/>
        <v>0</v>
      </c>
      <c r="M74" s="6">
        <f t="shared" si="4"/>
        <v>0</v>
      </c>
      <c r="N74" s="6">
        <f t="shared" si="5"/>
        <v>17.689435948454044</v>
      </c>
      <c r="O74" s="6">
        <f t="shared" si="6"/>
        <v>17.689435948454044</v>
      </c>
      <c r="P74" s="6">
        <f t="shared" si="7"/>
        <v>17.689435948454044</v>
      </c>
      <c r="Q74" s="8"/>
      <c r="R74" s="7">
        <f t="shared" si="13"/>
        <v>55</v>
      </c>
      <c r="S74" s="7">
        <f t="shared" si="14"/>
        <v>61</v>
      </c>
      <c r="T74" s="7">
        <f t="shared" si="15"/>
        <v>38</v>
      </c>
      <c r="U74" s="7">
        <f t="shared" si="16"/>
        <v>54</v>
      </c>
      <c r="V74" s="7">
        <f t="shared" si="17"/>
        <v>61</v>
      </c>
    </row>
    <row r="75" spans="2:22" x14ac:dyDescent="0.25">
      <c r="B75">
        <v>64</v>
      </c>
      <c r="C75" s="1" t="s">
        <v>57</v>
      </c>
      <c r="D75" s="3">
        <v>0</v>
      </c>
      <c r="E75" s="3">
        <v>0</v>
      </c>
      <c r="F75" s="3">
        <v>2</v>
      </c>
      <c r="G75" s="3">
        <v>2</v>
      </c>
      <c r="H75">
        <f t="shared" si="2"/>
        <v>2</v>
      </c>
      <c r="I75" s="8"/>
      <c r="J75" s="5">
        <f>VLOOKUP(C75,Population!$B$7:$C$203,2,FALSE)/1000000</f>
        <v>1.696563</v>
      </c>
      <c r="K75" s="8"/>
      <c r="L75" s="6">
        <f t="shared" si="3"/>
        <v>0</v>
      </c>
      <c r="M75" s="6">
        <f t="shared" si="4"/>
        <v>0</v>
      </c>
      <c r="N75" s="6">
        <f t="shared" si="5"/>
        <v>117.88539535519753</v>
      </c>
      <c r="O75" s="6">
        <f t="shared" si="6"/>
        <v>117.88539535519753</v>
      </c>
      <c r="P75" s="6">
        <f t="shared" si="7"/>
        <v>117.88539535519753</v>
      </c>
      <c r="Q75" s="8"/>
      <c r="R75" s="7">
        <f t="shared" si="13"/>
        <v>55</v>
      </c>
      <c r="S75" s="7">
        <f t="shared" si="14"/>
        <v>61</v>
      </c>
      <c r="T75" s="7">
        <f t="shared" si="15"/>
        <v>3</v>
      </c>
      <c r="U75" s="7">
        <f t="shared" si="16"/>
        <v>18</v>
      </c>
      <c r="V75" s="7">
        <f t="shared" si="17"/>
        <v>31</v>
      </c>
    </row>
    <row r="76" spans="2:22" x14ac:dyDescent="0.25">
      <c r="B76">
        <v>64</v>
      </c>
      <c r="C76" s="1" t="s">
        <v>70</v>
      </c>
      <c r="D76" s="3">
        <v>0</v>
      </c>
      <c r="E76" s="3">
        <v>0</v>
      </c>
      <c r="F76" s="3">
        <v>2</v>
      </c>
      <c r="G76" s="3">
        <v>2</v>
      </c>
      <c r="H76">
        <f t="shared" ref="H76:H139" si="18">SUMPRODUCT($D$9:$F$9,D76:F76)</f>
        <v>2</v>
      </c>
      <c r="I76" s="8"/>
      <c r="J76" s="5">
        <f>VLOOKUP(C76,Population!$B$7:$C$203,2,FALSE)/1000000</f>
        <v>3.5638000000000001</v>
      </c>
      <c r="K76" s="8"/>
      <c r="L76" s="6">
        <f t="shared" ref="L76:L83" si="19">100*D76/$J76</f>
        <v>0</v>
      </c>
      <c r="M76" s="6">
        <f t="shared" ref="M76:M83" si="20">100*E76/$J76</f>
        <v>0</v>
      </c>
      <c r="N76" s="6">
        <f t="shared" ref="N76:N83" si="21">100*F76/$J76</f>
        <v>56.119872046691732</v>
      </c>
      <c r="O76" s="6">
        <f t="shared" ref="O76:O83" si="22">100*G76/$J76</f>
        <v>56.119872046691732</v>
      </c>
      <c r="P76" s="6">
        <f t="shared" ref="P76:P83" si="23">100*H76/$J76</f>
        <v>56.119872046691732</v>
      </c>
      <c r="Q76" s="8"/>
      <c r="R76" s="7">
        <f t="shared" si="13"/>
        <v>55</v>
      </c>
      <c r="S76" s="7">
        <f t="shared" si="14"/>
        <v>61</v>
      </c>
      <c r="T76" s="7">
        <f t="shared" si="15"/>
        <v>13</v>
      </c>
      <c r="U76" s="7">
        <f t="shared" si="16"/>
        <v>31</v>
      </c>
      <c r="V76" s="7">
        <f t="shared" si="17"/>
        <v>48</v>
      </c>
    </row>
    <row r="77" spans="2:22" x14ac:dyDescent="0.25">
      <c r="B77">
        <v>64</v>
      </c>
      <c r="C77" s="1" t="s">
        <v>58</v>
      </c>
      <c r="D77" s="3">
        <v>0</v>
      </c>
      <c r="E77" s="3">
        <v>0</v>
      </c>
      <c r="F77" s="3">
        <v>2</v>
      </c>
      <c r="G77" s="3">
        <v>2</v>
      </c>
      <c r="H77">
        <f t="shared" si="18"/>
        <v>2</v>
      </c>
      <c r="I77" s="8"/>
      <c r="J77" s="5">
        <f>VLOOKUP(C77,Population!$B$7:$C$203,2,FALSE)/1000000</f>
        <v>4.9875999999999996</v>
      </c>
      <c r="K77" s="8"/>
      <c r="L77" s="6">
        <f t="shared" si="19"/>
        <v>0</v>
      </c>
      <c r="M77" s="6">
        <f t="shared" si="20"/>
        <v>0</v>
      </c>
      <c r="N77" s="6">
        <f t="shared" si="21"/>
        <v>40.099446627636539</v>
      </c>
      <c r="O77" s="6">
        <f t="shared" si="22"/>
        <v>40.099446627636539</v>
      </c>
      <c r="P77" s="6">
        <f t="shared" si="23"/>
        <v>40.099446627636539</v>
      </c>
      <c r="Q77" s="8"/>
      <c r="R77" s="7">
        <f t="shared" si="13"/>
        <v>55</v>
      </c>
      <c r="S77" s="7">
        <f t="shared" si="14"/>
        <v>61</v>
      </c>
      <c r="T77" s="7">
        <f t="shared" si="15"/>
        <v>23</v>
      </c>
      <c r="U77" s="7">
        <f t="shared" si="16"/>
        <v>43</v>
      </c>
      <c r="V77" s="7">
        <f t="shared" si="17"/>
        <v>51</v>
      </c>
    </row>
    <row r="78" spans="2:22" x14ac:dyDescent="0.25">
      <c r="B78">
        <v>68</v>
      </c>
      <c r="C78" s="1" t="s">
        <v>34</v>
      </c>
      <c r="D78" s="3">
        <v>1</v>
      </c>
      <c r="E78" s="3">
        <v>0</v>
      </c>
      <c r="F78" s="3">
        <v>0</v>
      </c>
      <c r="G78" s="3">
        <v>1</v>
      </c>
      <c r="H78">
        <f t="shared" si="18"/>
        <v>4</v>
      </c>
      <c r="I78" s="8"/>
      <c r="J78" s="5">
        <f>VLOOKUP(C78,Population!$B$7:$C$203,2,FALSE)/1000000</f>
        <v>35.423000000000002</v>
      </c>
      <c r="K78" s="8"/>
      <c r="L78" s="6">
        <f t="shared" si="19"/>
        <v>2.823024588544166</v>
      </c>
      <c r="M78" s="6">
        <f t="shared" si="20"/>
        <v>0</v>
      </c>
      <c r="N78" s="6">
        <f t="shared" si="21"/>
        <v>0</v>
      </c>
      <c r="O78" s="6">
        <f t="shared" si="22"/>
        <v>2.823024588544166</v>
      </c>
      <c r="P78" s="6">
        <f t="shared" si="23"/>
        <v>11.292098354176664</v>
      </c>
      <c r="Q78" s="8"/>
      <c r="R78" s="7">
        <f t="shared" si="13"/>
        <v>49</v>
      </c>
      <c r="S78" s="7">
        <f t="shared" si="14"/>
        <v>61</v>
      </c>
      <c r="T78" s="7">
        <f t="shared" si="15"/>
        <v>65</v>
      </c>
      <c r="U78" s="7">
        <f t="shared" si="16"/>
        <v>70</v>
      </c>
      <c r="V78" s="7">
        <f t="shared" si="17"/>
        <v>68</v>
      </c>
    </row>
    <row r="79" spans="2:22" x14ac:dyDescent="0.25">
      <c r="B79">
        <v>68</v>
      </c>
      <c r="C79" s="1" t="s">
        <v>82</v>
      </c>
      <c r="D79" s="3">
        <v>1</v>
      </c>
      <c r="E79" s="3">
        <v>0</v>
      </c>
      <c r="F79" s="3">
        <v>0</v>
      </c>
      <c r="G79" s="3">
        <v>1</v>
      </c>
      <c r="H79">
        <f t="shared" si="18"/>
        <v>4</v>
      </c>
      <c r="I79" s="8"/>
      <c r="J79" s="5">
        <f>VLOOKUP(C79,Population!$B$7:$C$203,2,FALSE)/1000000</f>
        <v>0.34599999999999997</v>
      </c>
      <c r="K79" s="8"/>
      <c r="L79" s="6">
        <f t="shared" si="19"/>
        <v>289.01734104046244</v>
      </c>
      <c r="M79" s="6">
        <f t="shared" si="20"/>
        <v>0</v>
      </c>
      <c r="N79" s="6">
        <f t="shared" si="21"/>
        <v>0</v>
      </c>
      <c r="O79" s="6">
        <f t="shared" si="22"/>
        <v>289.01734104046244</v>
      </c>
      <c r="P79" s="6">
        <f t="shared" si="23"/>
        <v>1156.0693641618498</v>
      </c>
      <c r="Q79" s="8"/>
      <c r="R79" s="7">
        <f t="shared" si="13"/>
        <v>2</v>
      </c>
      <c r="S79" s="7">
        <f t="shared" si="14"/>
        <v>61</v>
      </c>
      <c r="T79" s="7">
        <f t="shared" si="15"/>
        <v>65</v>
      </c>
      <c r="U79" s="7">
        <f t="shared" si="16"/>
        <v>5</v>
      </c>
      <c r="V79" s="7">
        <f t="shared" si="17"/>
        <v>2</v>
      </c>
    </row>
    <row r="80" spans="2:22" x14ac:dyDescent="0.25">
      <c r="B80">
        <v>68</v>
      </c>
      <c r="C80" s="1" t="s">
        <v>35</v>
      </c>
      <c r="D80" s="3">
        <v>1</v>
      </c>
      <c r="E80" s="3">
        <v>0</v>
      </c>
      <c r="F80" s="3">
        <v>0</v>
      </c>
      <c r="G80" s="3">
        <v>1</v>
      </c>
      <c r="H80">
        <f t="shared" si="18"/>
        <v>4</v>
      </c>
      <c r="I80" s="8"/>
      <c r="J80" s="5">
        <f>VLOOKUP(C80,Population!$B$7:$C$203,2,FALSE)/1000000</f>
        <v>0.104</v>
      </c>
      <c r="K80" s="8"/>
      <c r="L80" s="6">
        <f t="shared" si="19"/>
        <v>961.53846153846155</v>
      </c>
      <c r="M80" s="6">
        <f t="shared" si="20"/>
        <v>0</v>
      </c>
      <c r="N80" s="6">
        <f t="shared" si="21"/>
        <v>0</v>
      </c>
      <c r="O80" s="6">
        <f t="shared" si="22"/>
        <v>961.53846153846155</v>
      </c>
      <c r="P80" s="6">
        <f t="shared" si="23"/>
        <v>3846.1538461538462</v>
      </c>
      <c r="Q80" s="8"/>
      <c r="R80" s="7">
        <f t="shared" si="13"/>
        <v>1</v>
      </c>
      <c r="S80" s="7">
        <f t="shared" si="14"/>
        <v>61</v>
      </c>
      <c r="T80" s="7">
        <f t="shared" si="15"/>
        <v>65</v>
      </c>
      <c r="U80" s="7">
        <f t="shared" si="16"/>
        <v>1</v>
      </c>
      <c r="V80" s="7">
        <f t="shared" si="17"/>
        <v>1</v>
      </c>
    </row>
    <row r="81" spans="2:22" x14ac:dyDescent="0.25">
      <c r="B81">
        <v>68</v>
      </c>
      <c r="C81" s="1" t="s">
        <v>196</v>
      </c>
      <c r="D81" s="3">
        <v>1</v>
      </c>
      <c r="E81" s="3">
        <v>0</v>
      </c>
      <c r="F81" s="3">
        <v>0</v>
      </c>
      <c r="G81" s="3">
        <v>1</v>
      </c>
      <c r="H81">
        <f t="shared" si="18"/>
        <v>4</v>
      </c>
      <c r="I81" s="8"/>
      <c r="J81" s="5">
        <f>VLOOKUP(C81,Population!$B$7:$C$203,2,FALSE)/1000000</f>
        <v>33.795999999999999</v>
      </c>
      <c r="K81" s="8"/>
      <c r="L81" s="6">
        <f t="shared" si="19"/>
        <v>2.958930050893597</v>
      </c>
      <c r="M81" s="6">
        <f t="shared" si="20"/>
        <v>0</v>
      </c>
      <c r="N81" s="6">
        <f t="shared" si="21"/>
        <v>0</v>
      </c>
      <c r="O81" s="6">
        <f t="shared" si="22"/>
        <v>2.958930050893597</v>
      </c>
      <c r="P81" s="6">
        <f t="shared" si="23"/>
        <v>11.835720203574388</v>
      </c>
      <c r="Q81" s="8"/>
      <c r="R81" s="7">
        <f t="shared" si="13"/>
        <v>46</v>
      </c>
      <c r="S81" s="7">
        <f t="shared" si="14"/>
        <v>61</v>
      </c>
      <c r="T81" s="7">
        <f t="shared" si="15"/>
        <v>65</v>
      </c>
      <c r="U81" s="7">
        <f t="shared" si="16"/>
        <v>69</v>
      </c>
      <c r="V81" s="7">
        <f t="shared" si="17"/>
        <v>67</v>
      </c>
    </row>
    <row r="82" spans="2:22" x14ac:dyDescent="0.25">
      <c r="B82">
        <v>68</v>
      </c>
      <c r="C82" s="1" t="s">
        <v>36</v>
      </c>
      <c r="D82" s="3">
        <v>1</v>
      </c>
      <c r="E82" s="3">
        <v>0</v>
      </c>
      <c r="F82" s="3">
        <v>0</v>
      </c>
      <c r="G82" s="3">
        <v>1</v>
      </c>
      <c r="H82">
        <f t="shared" si="18"/>
        <v>4</v>
      </c>
      <c r="I82" s="8"/>
      <c r="J82" s="5">
        <f>VLOOKUP(C82,Population!$B$7:$C$203,2,FALSE)/1000000</f>
        <v>28.888000000000002</v>
      </c>
      <c r="K82" s="8"/>
      <c r="L82" s="6">
        <f t="shared" si="19"/>
        <v>3.4616449736914978</v>
      </c>
      <c r="M82" s="6">
        <f t="shared" si="20"/>
        <v>0</v>
      </c>
      <c r="N82" s="6">
        <f t="shared" si="21"/>
        <v>0</v>
      </c>
      <c r="O82" s="6">
        <f t="shared" si="22"/>
        <v>3.4616449736914978</v>
      </c>
      <c r="P82" s="6">
        <f t="shared" si="23"/>
        <v>13.846579894765991</v>
      </c>
      <c r="Q82" s="8"/>
      <c r="R82" s="7">
        <f t="shared" si="13"/>
        <v>45</v>
      </c>
      <c r="S82" s="7">
        <f t="shared" si="14"/>
        <v>61</v>
      </c>
      <c r="T82" s="7">
        <f t="shared" si="15"/>
        <v>65</v>
      </c>
      <c r="U82" s="7">
        <f t="shared" si="16"/>
        <v>68</v>
      </c>
      <c r="V82" s="7">
        <f t="shared" si="17"/>
        <v>64</v>
      </c>
    </row>
    <row r="83" spans="2:22" x14ac:dyDescent="0.25">
      <c r="B83">
        <v>73</v>
      </c>
      <c r="C83" s="1" t="s">
        <v>92</v>
      </c>
      <c r="D83" s="3">
        <v>0</v>
      </c>
      <c r="E83" s="3">
        <v>1</v>
      </c>
      <c r="F83" s="3">
        <v>0</v>
      </c>
      <c r="G83" s="3">
        <v>1</v>
      </c>
      <c r="H83">
        <f t="shared" si="18"/>
        <v>2</v>
      </c>
      <c r="I83" s="8"/>
      <c r="J83" s="5">
        <f>VLOOKUP(C83,Population!$B$7:$C$203,2,FALSE)/1000000</f>
        <v>1.978</v>
      </c>
      <c r="K83" s="8"/>
      <c r="L83" s="6">
        <f t="shared" si="19"/>
        <v>0</v>
      </c>
      <c r="M83" s="6">
        <f t="shared" si="20"/>
        <v>50.556117290192113</v>
      </c>
      <c r="N83" s="6">
        <f t="shared" si="21"/>
        <v>0</v>
      </c>
      <c r="O83" s="6">
        <f t="shared" si="22"/>
        <v>50.556117290192113</v>
      </c>
      <c r="P83" s="6">
        <f t="shared" si="23"/>
        <v>101.11223458038423</v>
      </c>
      <c r="Q83" s="8"/>
      <c r="R83" s="7">
        <f t="shared" si="13"/>
        <v>55</v>
      </c>
      <c r="S83" s="7">
        <f t="shared" si="14"/>
        <v>9</v>
      </c>
      <c r="T83" s="7">
        <f t="shared" si="15"/>
        <v>65</v>
      </c>
      <c r="U83" s="7">
        <f t="shared" si="16"/>
        <v>37</v>
      </c>
      <c r="V83" s="7">
        <f t="shared" si="17"/>
        <v>33</v>
      </c>
    </row>
    <row r="84" spans="2:22" x14ac:dyDescent="0.25">
      <c r="B84">
        <v>73</v>
      </c>
      <c r="C84" s="1" t="s">
        <v>51</v>
      </c>
      <c r="D84" s="3">
        <v>0</v>
      </c>
      <c r="E84" s="3">
        <v>1</v>
      </c>
      <c r="F84" s="3">
        <v>0</v>
      </c>
      <c r="G84" s="3">
        <v>1</v>
      </c>
      <c r="H84">
        <f t="shared" si="18"/>
        <v>2</v>
      </c>
      <c r="J84" s="5"/>
      <c r="L84" s="6"/>
      <c r="M84" s="6"/>
      <c r="N84" s="6"/>
      <c r="O84" s="6"/>
      <c r="P84" s="6"/>
    </row>
    <row r="85" spans="2:22" x14ac:dyDescent="0.25">
      <c r="B85">
        <v>73</v>
      </c>
      <c r="C85" s="1" t="s">
        <v>117</v>
      </c>
      <c r="D85" s="3">
        <v>0</v>
      </c>
      <c r="E85" s="3">
        <v>1</v>
      </c>
      <c r="F85" s="3">
        <v>0</v>
      </c>
      <c r="G85" s="3">
        <v>1</v>
      </c>
      <c r="H85">
        <f t="shared" si="18"/>
        <v>2</v>
      </c>
      <c r="J85" s="5"/>
      <c r="L85" s="6"/>
      <c r="M85" s="6"/>
      <c r="N85" s="6"/>
      <c r="O85" s="6"/>
      <c r="P85" s="6"/>
    </row>
    <row r="86" spans="2:22" x14ac:dyDescent="0.25">
      <c r="B86">
        <v>73</v>
      </c>
      <c r="C86" s="1" t="s">
        <v>53</v>
      </c>
      <c r="D86" s="3">
        <v>0</v>
      </c>
      <c r="E86" s="3">
        <v>1</v>
      </c>
      <c r="F86" s="3">
        <v>0</v>
      </c>
      <c r="G86" s="3">
        <v>1</v>
      </c>
      <c r="H86">
        <f t="shared" si="18"/>
        <v>2</v>
      </c>
      <c r="J86" s="5"/>
      <c r="L86" s="6"/>
      <c r="M86" s="6"/>
      <c r="N86" s="6"/>
      <c r="O86" s="6"/>
      <c r="P86" s="6"/>
    </row>
    <row r="87" spans="2:22" x14ac:dyDescent="0.25">
      <c r="B87">
        <v>73</v>
      </c>
      <c r="C87" s="1" t="s">
        <v>153</v>
      </c>
      <c r="D87" s="3">
        <v>0</v>
      </c>
      <c r="E87" s="3">
        <v>1</v>
      </c>
      <c r="F87" s="3">
        <v>0</v>
      </c>
      <c r="G87" s="3">
        <v>1</v>
      </c>
      <c r="H87">
        <f t="shared" si="18"/>
        <v>2</v>
      </c>
      <c r="J87" s="5"/>
      <c r="L87" s="6"/>
      <c r="M87" s="6"/>
      <c r="N87" s="6"/>
      <c r="O87" s="6"/>
      <c r="P87" s="6"/>
    </row>
    <row r="88" spans="2:22" x14ac:dyDescent="0.25">
      <c r="B88">
        <v>73</v>
      </c>
      <c r="C88" s="1" t="s">
        <v>171</v>
      </c>
      <c r="D88" s="3">
        <v>0</v>
      </c>
      <c r="E88" s="3">
        <v>1</v>
      </c>
      <c r="F88" s="3">
        <v>0</v>
      </c>
      <c r="G88" s="3">
        <v>1</v>
      </c>
      <c r="H88">
        <f t="shared" si="18"/>
        <v>2</v>
      </c>
      <c r="J88" s="5"/>
      <c r="L88" s="6"/>
      <c r="M88" s="6"/>
      <c r="N88" s="6"/>
      <c r="O88" s="6"/>
      <c r="P88" s="6"/>
    </row>
    <row r="89" spans="2:22" x14ac:dyDescent="0.25">
      <c r="B89">
        <v>79</v>
      </c>
      <c r="C89" s="1" t="s">
        <v>74</v>
      </c>
      <c r="D89" s="3">
        <v>0</v>
      </c>
      <c r="E89" s="3">
        <v>0</v>
      </c>
      <c r="F89" s="3">
        <v>1</v>
      </c>
      <c r="G89" s="3">
        <v>1</v>
      </c>
      <c r="H89">
        <f t="shared" si="18"/>
        <v>1</v>
      </c>
      <c r="J89" s="5"/>
      <c r="L89" s="6"/>
      <c r="M89" s="6"/>
      <c r="N89" s="6"/>
      <c r="O89" s="6"/>
      <c r="P89" s="6"/>
    </row>
    <row r="90" spans="2:22" x14ac:dyDescent="0.25">
      <c r="B90">
        <v>79</v>
      </c>
      <c r="C90" s="1" t="s">
        <v>83</v>
      </c>
      <c r="D90" s="3">
        <v>0</v>
      </c>
      <c r="E90" s="3">
        <v>0</v>
      </c>
      <c r="F90" s="3">
        <v>1</v>
      </c>
      <c r="G90" s="3">
        <v>1</v>
      </c>
      <c r="H90">
        <f t="shared" si="18"/>
        <v>1</v>
      </c>
      <c r="J90" s="5"/>
      <c r="L90" s="6"/>
      <c r="M90" s="6"/>
      <c r="N90" s="6"/>
      <c r="O90" s="6"/>
      <c r="P90" s="6"/>
    </row>
    <row r="91" spans="2:22" x14ac:dyDescent="0.25">
      <c r="B91">
        <v>79</v>
      </c>
      <c r="C91" s="1" t="s">
        <v>72</v>
      </c>
      <c r="D91" s="3">
        <v>0</v>
      </c>
      <c r="E91" s="3">
        <v>0</v>
      </c>
      <c r="F91" s="3">
        <v>1</v>
      </c>
      <c r="G91" s="3">
        <v>1</v>
      </c>
      <c r="H91">
        <f t="shared" si="18"/>
        <v>1</v>
      </c>
      <c r="J91" s="5"/>
      <c r="L91" s="6"/>
      <c r="M91" s="6"/>
      <c r="N91" s="6"/>
      <c r="O91" s="6"/>
      <c r="P91" s="6"/>
    </row>
    <row r="92" spans="2:22" x14ac:dyDescent="0.25">
      <c r="B92">
        <v>79</v>
      </c>
      <c r="C92" s="1" t="s">
        <v>61</v>
      </c>
      <c r="D92" s="3">
        <v>0</v>
      </c>
      <c r="E92" s="3">
        <v>0</v>
      </c>
      <c r="F92" s="3">
        <v>1</v>
      </c>
      <c r="G92" s="3">
        <v>1</v>
      </c>
      <c r="H92">
        <f t="shared" si="18"/>
        <v>1</v>
      </c>
      <c r="J92" s="5"/>
      <c r="L92" s="6"/>
      <c r="M92" s="6"/>
      <c r="N92" s="6"/>
      <c r="O92" s="6"/>
      <c r="P92" s="6"/>
    </row>
    <row r="93" spans="2:22" x14ac:dyDescent="0.25">
      <c r="B93">
        <v>79</v>
      </c>
      <c r="C93" s="1" t="s">
        <v>62</v>
      </c>
      <c r="D93" s="3">
        <v>0</v>
      </c>
      <c r="E93" s="3">
        <v>0</v>
      </c>
      <c r="F93" s="3">
        <v>1</v>
      </c>
      <c r="G93" s="3">
        <v>1</v>
      </c>
      <c r="H93">
        <f t="shared" si="18"/>
        <v>1</v>
      </c>
      <c r="J93" s="5"/>
      <c r="L93" s="6"/>
      <c r="M93" s="6"/>
      <c r="N93" s="6"/>
      <c r="O93" s="6"/>
      <c r="P93" s="6"/>
    </row>
    <row r="94" spans="2:22" x14ac:dyDescent="0.25">
      <c r="B94">
        <v>79</v>
      </c>
      <c r="C94" s="1" t="s">
        <v>60</v>
      </c>
      <c r="D94" s="3">
        <v>0</v>
      </c>
      <c r="E94" s="3">
        <v>0</v>
      </c>
      <c r="F94" s="3">
        <v>1</v>
      </c>
      <c r="G94" s="3">
        <v>1</v>
      </c>
      <c r="H94">
        <f t="shared" si="18"/>
        <v>1</v>
      </c>
      <c r="J94" s="5"/>
      <c r="L94" s="6"/>
      <c r="M94" s="6"/>
      <c r="N94" s="6"/>
      <c r="O94" s="6"/>
      <c r="P94" s="6"/>
    </row>
    <row r="95" spans="2:22" x14ac:dyDescent="0.25">
      <c r="B95">
        <v>79</v>
      </c>
      <c r="C95" s="1" t="s">
        <v>189</v>
      </c>
      <c r="D95" s="3">
        <v>0</v>
      </c>
      <c r="E95" s="3">
        <v>0</v>
      </c>
      <c r="F95" s="3">
        <v>1</v>
      </c>
      <c r="G95" s="3">
        <v>1</v>
      </c>
      <c r="H95">
        <f t="shared" si="18"/>
        <v>1</v>
      </c>
      <c r="J95" s="5"/>
      <c r="L95" s="6"/>
      <c r="M95" s="6"/>
      <c r="N95" s="6"/>
      <c r="O95" s="6"/>
      <c r="P95" s="6"/>
    </row>
    <row r="96" spans="2:22" x14ac:dyDescent="0.25">
      <c r="B96">
        <v>86</v>
      </c>
      <c r="C96" s="1" t="s">
        <v>75</v>
      </c>
      <c r="D96" s="3">
        <v>0</v>
      </c>
      <c r="E96" s="3">
        <v>0</v>
      </c>
      <c r="F96" s="3">
        <v>0</v>
      </c>
      <c r="G96" s="3">
        <v>0</v>
      </c>
      <c r="H96">
        <f t="shared" si="18"/>
        <v>0</v>
      </c>
      <c r="J96" s="5"/>
      <c r="L96" s="6"/>
      <c r="M96" s="6"/>
      <c r="N96" s="6"/>
      <c r="O96" s="6"/>
      <c r="P96" s="6"/>
    </row>
    <row r="97" spans="2:16" x14ac:dyDescent="0.25">
      <c r="B97">
        <v>86</v>
      </c>
      <c r="C97" s="1" t="s">
        <v>76</v>
      </c>
      <c r="D97" s="3">
        <v>0</v>
      </c>
      <c r="E97" s="3">
        <v>0</v>
      </c>
      <c r="F97" s="3">
        <v>0</v>
      </c>
      <c r="G97" s="3">
        <v>0</v>
      </c>
      <c r="H97">
        <f t="shared" si="18"/>
        <v>0</v>
      </c>
      <c r="J97" s="5"/>
      <c r="L97" s="6"/>
      <c r="M97" s="6"/>
      <c r="N97" s="6"/>
      <c r="O97" s="6"/>
      <c r="P97" s="6"/>
    </row>
    <row r="98" spans="2:16" x14ac:dyDescent="0.25">
      <c r="B98">
        <v>86</v>
      </c>
      <c r="C98" s="1" t="s">
        <v>77</v>
      </c>
      <c r="D98" s="3">
        <v>0</v>
      </c>
      <c r="E98" s="3">
        <v>0</v>
      </c>
      <c r="F98" s="3">
        <v>0</v>
      </c>
      <c r="G98" s="3">
        <v>0</v>
      </c>
      <c r="H98">
        <f t="shared" si="18"/>
        <v>0</v>
      </c>
      <c r="J98" s="5"/>
      <c r="L98" s="6"/>
      <c r="M98" s="6"/>
      <c r="N98" s="6"/>
      <c r="O98" s="6"/>
      <c r="P98" s="6"/>
    </row>
    <row r="99" spans="2:16" x14ac:dyDescent="0.25">
      <c r="B99">
        <v>86</v>
      </c>
      <c r="C99" s="1" t="s">
        <v>78</v>
      </c>
      <c r="D99" s="3">
        <v>0</v>
      </c>
      <c r="E99" s="3">
        <v>0</v>
      </c>
      <c r="F99" s="3">
        <v>0</v>
      </c>
      <c r="G99" s="3">
        <v>0</v>
      </c>
      <c r="H99">
        <f t="shared" si="18"/>
        <v>0</v>
      </c>
      <c r="J99" s="5"/>
      <c r="L99" s="6"/>
      <c r="M99" s="6"/>
      <c r="N99" s="6"/>
      <c r="O99" s="6"/>
      <c r="P99" s="6"/>
    </row>
    <row r="100" spans="2:16" x14ac:dyDescent="0.25">
      <c r="B100">
        <v>86</v>
      </c>
      <c r="C100" s="1" t="s">
        <v>79</v>
      </c>
      <c r="D100" s="3">
        <v>0</v>
      </c>
      <c r="E100" s="3">
        <v>0</v>
      </c>
      <c r="F100" s="3">
        <v>0</v>
      </c>
      <c r="G100" s="3">
        <v>0</v>
      </c>
      <c r="H100">
        <f t="shared" si="18"/>
        <v>0</v>
      </c>
      <c r="J100" s="5"/>
      <c r="L100" s="6"/>
      <c r="M100" s="6"/>
      <c r="N100" s="6"/>
      <c r="O100" s="6"/>
      <c r="P100" s="6"/>
    </row>
    <row r="101" spans="2:16" x14ac:dyDescent="0.25">
      <c r="B101">
        <v>86</v>
      </c>
      <c r="C101" s="1" t="s">
        <v>80</v>
      </c>
      <c r="D101" s="3">
        <v>0</v>
      </c>
      <c r="E101" s="3">
        <v>0</v>
      </c>
      <c r="F101" s="3">
        <v>0</v>
      </c>
      <c r="G101" s="3">
        <v>0</v>
      </c>
      <c r="H101">
        <f t="shared" si="18"/>
        <v>0</v>
      </c>
      <c r="J101" s="5"/>
      <c r="L101" s="6"/>
      <c r="M101" s="6"/>
      <c r="N101" s="6"/>
      <c r="O101" s="6"/>
      <c r="P101" s="6"/>
    </row>
    <row r="102" spans="2:16" x14ac:dyDescent="0.25">
      <c r="B102">
        <v>86</v>
      </c>
      <c r="C102" s="1" t="s">
        <v>81</v>
      </c>
      <c r="D102" s="3">
        <v>0</v>
      </c>
      <c r="E102" s="3">
        <v>0</v>
      </c>
      <c r="F102" s="3">
        <v>0</v>
      </c>
      <c r="G102" s="3">
        <v>0</v>
      </c>
      <c r="H102">
        <f t="shared" si="18"/>
        <v>0</v>
      </c>
      <c r="J102" s="5"/>
      <c r="L102" s="6"/>
      <c r="M102" s="6"/>
      <c r="N102" s="6"/>
      <c r="O102" s="6"/>
      <c r="P102" s="6"/>
    </row>
    <row r="103" spans="2:16" x14ac:dyDescent="0.25">
      <c r="B103">
        <v>86</v>
      </c>
      <c r="C103" s="1" t="s">
        <v>84</v>
      </c>
      <c r="D103" s="3">
        <v>0</v>
      </c>
      <c r="E103" s="3">
        <v>0</v>
      </c>
      <c r="F103" s="3">
        <v>0</v>
      </c>
      <c r="G103" s="3">
        <v>0</v>
      </c>
      <c r="H103">
        <f t="shared" si="18"/>
        <v>0</v>
      </c>
      <c r="J103" s="5"/>
      <c r="L103" s="6"/>
      <c r="M103" s="6"/>
      <c r="N103" s="6"/>
      <c r="O103" s="6"/>
      <c r="P103" s="6"/>
    </row>
    <row r="104" spans="2:16" x14ac:dyDescent="0.25">
      <c r="B104">
        <v>86</v>
      </c>
      <c r="C104" s="1" t="s">
        <v>85</v>
      </c>
      <c r="D104" s="3">
        <v>0</v>
      </c>
      <c r="E104" s="3">
        <v>0</v>
      </c>
      <c r="F104" s="3">
        <v>0</v>
      </c>
      <c r="G104" s="3">
        <v>0</v>
      </c>
      <c r="H104">
        <f t="shared" si="18"/>
        <v>0</v>
      </c>
      <c r="J104" s="5"/>
      <c r="L104" s="6"/>
      <c r="M104" s="6"/>
      <c r="N104" s="6"/>
      <c r="O104" s="6"/>
      <c r="P104" s="6"/>
    </row>
    <row r="105" spans="2:16" x14ac:dyDescent="0.25">
      <c r="B105">
        <v>86</v>
      </c>
      <c r="C105" s="1" t="s">
        <v>86</v>
      </c>
      <c r="D105" s="3">
        <v>0</v>
      </c>
      <c r="E105" s="3">
        <v>0</v>
      </c>
      <c r="F105" s="3">
        <v>0</v>
      </c>
      <c r="G105" s="3">
        <v>0</v>
      </c>
      <c r="H105">
        <f t="shared" si="18"/>
        <v>0</v>
      </c>
      <c r="J105" s="5"/>
      <c r="L105" s="6"/>
      <c r="M105" s="6"/>
      <c r="N105" s="6"/>
      <c r="O105" s="6"/>
      <c r="P105" s="6"/>
    </row>
    <row r="106" spans="2:16" x14ac:dyDescent="0.25">
      <c r="B106">
        <v>86</v>
      </c>
      <c r="C106" s="1" t="s">
        <v>87</v>
      </c>
      <c r="D106" s="3">
        <v>0</v>
      </c>
      <c r="E106" s="3">
        <v>0</v>
      </c>
      <c r="F106" s="3">
        <v>0</v>
      </c>
      <c r="G106" s="3">
        <v>0</v>
      </c>
      <c r="H106">
        <f t="shared" si="18"/>
        <v>0</v>
      </c>
      <c r="J106" s="5"/>
      <c r="L106" s="6"/>
      <c r="M106" s="6"/>
      <c r="N106" s="6"/>
      <c r="O106" s="6"/>
      <c r="P106" s="6"/>
    </row>
    <row r="107" spans="2:16" x14ac:dyDescent="0.25">
      <c r="B107">
        <v>86</v>
      </c>
      <c r="C107" s="1" t="s">
        <v>88</v>
      </c>
      <c r="D107" s="3">
        <v>0</v>
      </c>
      <c r="E107" s="3">
        <v>0</v>
      </c>
      <c r="F107" s="3">
        <v>0</v>
      </c>
      <c r="G107" s="3">
        <v>0</v>
      </c>
      <c r="H107">
        <f t="shared" si="18"/>
        <v>0</v>
      </c>
      <c r="J107" s="5"/>
      <c r="L107" s="6"/>
      <c r="M107" s="6"/>
      <c r="N107" s="6"/>
      <c r="O107" s="6"/>
      <c r="P107" s="6"/>
    </row>
    <row r="108" spans="2:16" x14ac:dyDescent="0.25">
      <c r="B108">
        <v>86</v>
      </c>
      <c r="C108" s="1" t="s">
        <v>89</v>
      </c>
      <c r="D108" s="3">
        <v>0</v>
      </c>
      <c r="E108" s="3">
        <v>0</v>
      </c>
      <c r="F108" s="3">
        <v>0</v>
      </c>
      <c r="G108" s="3">
        <v>0</v>
      </c>
      <c r="H108">
        <f t="shared" si="18"/>
        <v>0</v>
      </c>
      <c r="J108" s="5"/>
      <c r="L108" s="6"/>
      <c r="M108" s="6"/>
      <c r="N108" s="6"/>
      <c r="O108" s="6"/>
      <c r="P108" s="6"/>
    </row>
    <row r="109" spans="2:16" x14ac:dyDescent="0.25">
      <c r="B109">
        <v>86</v>
      </c>
      <c r="C109" s="1" t="s">
        <v>90</v>
      </c>
      <c r="D109" s="3">
        <v>0</v>
      </c>
      <c r="E109" s="3">
        <v>0</v>
      </c>
      <c r="F109" s="3">
        <v>0</v>
      </c>
      <c r="G109" s="3">
        <v>0</v>
      </c>
      <c r="H109">
        <f t="shared" si="18"/>
        <v>0</v>
      </c>
      <c r="J109" s="5"/>
      <c r="L109" s="6"/>
      <c r="M109" s="6"/>
      <c r="N109" s="6"/>
      <c r="O109" s="6"/>
      <c r="P109" s="6"/>
    </row>
    <row r="110" spans="2:16" x14ac:dyDescent="0.25">
      <c r="B110">
        <v>86</v>
      </c>
      <c r="C110" s="1" t="s">
        <v>91</v>
      </c>
      <c r="D110" s="3">
        <v>0</v>
      </c>
      <c r="E110" s="3">
        <v>0</v>
      </c>
      <c r="F110" s="3">
        <v>0</v>
      </c>
      <c r="G110" s="3">
        <v>0</v>
      </c>
      <c r="H110">
        <f t="shared" si="18"/>
        <v>0</v>
      </c>
      <c r="J110" s="5"/>
      <c r="L110" s="6"/>
      <c r="M110" s="6"/>
      <c r="N110" s="6"/>
      <c r="O110" s="6"/>
      <c r="P110" s="6"/>
    </row>
    <row r="111" spans="2:16" x14ac:dyDescent="0.25">
      <c r="B111">
        <v>86</v>
      </c>
      <c r="C111" s="1" t="s">
        <v>93</v>
      </c>
      <c r="D111" s="3">
        <v>0</v>
      </c>
      <c r="E111" s="3">
        <v>0</v>
      </c>
      <c r="F111" s="3">
        <v>0</v>
      </c>
      <c r="G111" s="3">
        <v>0</v>
      </c>
      <c r="H111">
        <f t="shared" si="18"/>
        <v>0</v>
      </c>
      <c r="J111" s="5"/>
      <c r="L111" s="6"/>
      <c r="M111" s="6"/>
      <c r="N111" s="6"/>
      <c r="O111" s="6"/>
      <c r="P111" s="6"/>
    </row>
    <row r="112" spans="2:16" x14ac:dyDescent="0.25">
      <c r="B112">
        <v>86</v>
      </c>
      <c r="C112" s="1" t="s">
        <v>95</v>
      </c>
      <c r="D112" s="3">
        <v>0</v>
      </c>
      <c r="E112" s="3">
        <v>0</v>
      </c>
      <c r="F112" s="3">
        <v>0</v>
      </c>
      <c r="G112" s="3">
        <v>0</v>
      </c>
      <c r="H112">
        <f t="shared" si="18"/>
        <v>0</v>
      </c>
      <c r="J112" s="5"/>
      <c r="L112" s="6"/>
      <c r="M112" s="6"/>
      <c r="N112" s="6"/>
      <c r="O112" s="6"/>
      <c r="P112" s="6"/>
    </row>
    <row r="113" spans="2:16" x14ac:dyDescent="0.25">
      <c r="B113">
        <v>86</v>
      </c>
      <c r="C113" s="1" t="s">
        <v>96</v>
      </c>
      <c r="D113" s="3">
        <v>0</v>
      </c>
      <c r="E113" s="3">
        <v>0</v>
      </c>
      <c r="F113" s="3">
        <v>0</v>
      </c>
      <c r="G113" s="3">
        <v>0</v>
      </c>
      <c r="H113">
        <f t="shared" si="18"/>
        <v>0</v>
      </c>
      <c r="J113" s="5"/>
      <c r="L113" s="6"/>
      <c r="M113" s="6"/>
      <c r="N113" s="6"/>
      <c r="O113" s="6"/>
      <c r="P113" s="6"/>
    </row>
    <row r="114" spans="2:16" x14ac:dyDescent="0.25">
      <c r="B114">
        <v>86</v>
      </c>
      <c r="C114" s="1" t="s">
        <v>97</v>
      </c>
      <c r="D114" s="3">
        <v>0</v>
      </c>
      <c r="E114" s="3">
        <v>0</v>
      </c>
      <c r="F114" s="3">
        <v>0</v>
      </c>
      <c r="G114" s="3">
        <v>0</v>
      </c>
      <c r="H114">
        <f t="shared" si="18"/>
        <v>0</v>
      </c>
      <c r="J114" s="5"/>
      <c r="L114" s="6"/>
      <c r="M114" s="6"/>
      <c r="N114" s="6"/>
      <c r="O114" s="6"/>
      <c r="P114" s="6"/>
    </row>
    <row r="115" spans="2:16" x14ac:dyDescent="0.25">
      <c r="B115">
        <v>86</v>
      </c>
      <c r="C115" s="1" t="s">
        <v>98</v>
      </c>
      <c r="D115" s="3">
        <v>0</v>
      </c>
      <c r="E115" s="3">
        <v>0</v>
      </c>
      <c r="F115" s="3">
        <v>0</v>
      </c>
      <c r="G115" s="3">
        <v>0</v>
      </c>
      <c r="H115">
        <f t="shared" si="18"/>
        <v>0</v>
      </c>
      <c r="J115" s="5"/>
      <c r="L115" s="6"/>
      <c r="M115" s="6"/>
      <c r="N115" s="6"/>
      <c r="O115" s="6"/>
      <c r="P115" s="6"/>
    </row>
    <row r="116" spans="2:16" x14ac:dyDescent="0.25">
      <c r="B116">
        <v>86</v>
      </c>
      <c r="C116" s="1" t="s">
        <v>99</v>
      </c>
      <c r="D116" s="3">
        <v>0</v>
      </c>
      <c r="E116" s="3">
        <v>0</v>
      </c>
      <c r="F116" s="3">
        <v>0</v>
      </c>
      <c r="G116" s="3">
        <v>0</v>
      </c>
      <c r="H116">
        <f t="shared" si="18"/>
        <v>0</v>
      </c>
      <c r="J116" s="5"/>
      <c r="L116" s="6"/>
      <c r="M116" s="6"/>
      <c r="N116" s="6"/>
      <c r="O116" s="6"/>
      <c r="P116" s="6"/>
    </row>
    <row r="117" spans="2:16" x14ac:dyDescent="0.25">
      <c r="B117">
        <v>86</v>
      </c>
      <c r="C117" s="1" t="s">
        <v>100</v>
      </c>
      <c r="D117" s="3">
        <v>0</v>
      </c>
      <c r="E117" s="3">
        <v>0</v>
      </c>
      <c r="F117" s="3">
        <v>0</v>
      </c>
      <c r="G117" s="3">
        <v>0</v>
      </c>
      <c r="H117">
        <f t="shared" si="18"/>
        <v>0</v>
      </c>
      <c r="J117" s="5"/>
      <c r="L117" s="6"/>
      <c r="M117" s="6"/>
      <c r="N117" s="6"/>
      <c r="O117" s="6"/>
      <c r="P117" s="6"/>
    </row>
    <row r="118" spans="2:16" x14ac:dyDescent="0.25">
      <c r="B118">
        <v>86</v>
      </c>
      <c r="C118" s="1" t="s">
        <v>101</v>
      </c>
      <c r="D118" s="3">
        <v>0</v>
      </c>
      <c r="E118" s="3">
        <v>0</v>
      </c>
      <c r="F118" s="3">
        <v>0</v>
      </c>
      <c r="G118" s="3">
        <v>0</v>
      </c>
      <c r="H118">
        <f t="shared" si="18"/>
        <v>0</v>
      </c>
      <c r="J118" s="5"/>
      <c r="L118" s="6"/>
      <c r="M118" s="6"/>
      <c r="N118" s="6"/>
      <c r="O118" s="6"/>
      <c r="P118" s="6"/>
    </row>
    <row r="119" spans="2:16" x14ac:dyDescent="0.25">
      <c r="B119">
        <v>86</v>
      </c>
      <c r="C119" s="1" t="s">
        <v>102</v>
      </c>
      <c r="D119" s="3">
        <v>0</v>
      </c>
      <c r="E119" s="3">
        <v>0</v>
      </c>
      <c r="F119" s="3">
        <v>0</v>
      </c>
      <c r="G119" s="3">
        <v>0</v>
      </c>
      <c r="H119">
        <f t="shared" si="18"/>
        <v>0</v>
      </c>
      <c r="J119" s="5"/>
      <c r="L119" s="6"/>
      <c r="M119" s="6"/>
      <c r="N119" s="6"/>
      <c r="O119" s="6"/>
      <c r="P119" s="6"/>
    </row>
    <row r="120" spans="2:16" x14ac:dyDescent="0.25">
      <c r="B120">
        <v>86</v>
      </c>
      <c r="C120" s="1" t="s">
        <v>103</v>
      </c>
      <c r="D120" s="3">
        <v>0</v>
      </c>
      <c r="E120" s="3">
        <v>0</v>
      </c>
      <c r="F120" s="3">
        <v>0</v>
      </c>
      <c r="G120" s="3">
        <v>0</v>
      </c>
      <c r="H120">
        <f t="shared" si="18"/>
        <v>0</v>
      </c>
      <c r="J120" s="5"/>
      <c r="L120" s="6"/>
      <c r="M120" s="6"/>
      <c r="N120" s="6"/>
      <c r="O120" s="6"/>
      <c r="P120" s="6"/>
    </row>
    <row r="121" spans="2:16" x14ac:dyDescent="0.25">
      <c r="B121">
        <v>86</v>
      </c>
      <c r="C121" s="1" t="s">
        <v>104</v>
      </c>
      <c r="D121" s="3">
        <v>0</v>
      </c>
      <c r="E121" s="3">
        <v>0</v>
      </c>
      <c r="F121" s="3">
        <v>0</v>
      </c>
      <c r="G121" s="3">
        <v>0</v>
      </c>
      <c r="H121">
        <f t="shared" si="18"/>
        <v>0</v>
      </c>
      <c r="J121" s="5"/>
      <c r="L121" s="6"/>
      <c r="M121" s="6"/>
      <c r="N121" s="6"/>
      <c r="O121" s="6"/>
      <c r="P121" s="6"/>
    </row>
    <row r="122" spans="2:16" x14ac:dyDescent="0.25">
      <c r="B122">
        <v>86</v>
      </c>
      <c r="C122" s="1" t="s">
        <v>105</v>
      </c>
      <c r="D122" s="3">
        <v>0</v>
      </c>
      <c r="E122" s="3">
        <v>0</v>
      </c>
      <c r="F122" s="3">
        <v>0</v>
      </c>
      <c r="G122" s="3">
        <v>0</v>
      </c>
      <c r="H122">
        <f t="shared" si="18"/>
        <v>0</v>
      </c>
      <c r="J122" s="5"/>
      <c r="L122" s="6"/>
      <c r="M122" s="6"/>
      <c r="N122" s="6"/>
      <c r="O122" s="6"/>
      <c r="P122" s="6"/>
    </row>
    <row r="123" spans="2:16" x14ac:dyDescent="0.25">
      <c r="B123">
        <v>86</v>
      </c>
      <c r="C123" s="1" t="s">
        <v>106</v>
      </c>
      <c r="D123" s="3">
        <v>0</v>
      </c>
      <c r="E123" s="3">
        <v>0</v>
      </c>
      <c r="F123" s="3">
        <v>0</v>
      </c>
      <c r="G123" s="3">
        <v>0</v>
      </c>
      <c r="H123">
        <f t="shared" si="18"/>
        <v>0</v>
      </c>
      <c r="J123" s="5"/>
      <c r="L123" s="6"/>
      <c r="M123" s="6"/>
      <c r="N123" s="6"/>
      <c r="O123" s="6"/>
      <c r="P123" s="6"/>
    </row>
    <row r="124" spans="2:16" x14ac:dyDescent="0.25">
      <c r="B124">
        <v>86</v>
      </c>
      <c r="C124" s="1" t="s">
        <v>107</v>
      </c>
      <c r="D124" s="3">
        <v>0</v>
      </c>
      <c r="E124" s="3">
        <v>0</v>
      </c>
      <c r="F124" s="3">
        <v>0</v>
      </c>
      <c r="G124" s="3">
        <v>0</v>
      </c>
      <c r="H124">
        <f t="shared" si="18"/>
        <v>0</v>
      </c>
      <c r="J124" s="5"/>
      <c r="L124" s="6"/>
      <c r="M124" s="6"/>
      <c r="N124" s="6"/>
      <c r="O124" s="6"/>
      <c r="P124" s="6"/>
    </row>
    <row r="125" spans="2:16" x14ac:dyDescent="0.25">
      <c r="B125">
        <v>86</v>
      </c>
      <c r="C125" s="1" t="s">
        <v>108</v>
      </c>
      <c r="D125" s="3">
        <v>0</v>
      </c>
      <c r="E125" s="3">
        <v>0</v>
      </c>
      <c r="F125" s="3">
        <v>0</v>
      </c>
      <c r="G125" s="3">
        <v>0</v>
      </c>
      <c r="H125">
        <f t="shared" si="18"/>
        <v>0</v>
      </c>
      <c r="J125" s="5"/>
      <c r="L125" s="6"/>
      <c r="M125" s="6"/>
      <c r="N125" s="6"/>
      <c r="O125" s="6"/>
      <c r="P125" s="6"/>
    </row>
    <row r="126" spans="2:16" x14ac:dyDescent="0.25">
      <c r="B126">
        <v>86</v>
      </c>
      <c r="C126" s="1" t="s">
        <v>109</v>
      </c>
      <c r="D126" s="3">
        <v>0</v>
      </c>
      <c r="E126" s="3">
        <v>0</v>
      </c>
      <c r="F126" s="3">
        <v>0</v>
      </c>
      <c r="G126" s="3">
        <v>0</v>
      </c>
      <c r="H126">
        <f t="shared" si="18"/>
        <v>0</v>
      </c>
      <c r="J126" s="5"/>
      <c r="L126" s="6"/>
      <c r="M126" s="6"/>
      <c r="N126" s="6"/>
      <c r="O126" s="6"/>
      <c r="P126" s="6"/>
    </row>
    <row r="127" spans="2:16" x14ac:dyDescent="0.25">
      <c r="B127">
        <v>86</v>
      </c>
      <c r="C127" s="1" t="s">
        <v>110</v>
      </c>
      <c r="D127" s="3">
        <v>0</v>
      </c>
      <c r="E127" s="3">
        <v>0</v>
      </c>
      <c r="F127" s="3">
        <v>0</v>
      </c>
      <c r="G127" s="3">
        <v>0</v>
      </c>
      <c r="H127">
        <f t="shared" si="18"/>
        <v>0</v>
      </c>
      <c r="J127" s="5"/>
      <c r="L127" s="6"/>
      <c r="M127" s="6"/>
      <c r="N127" s="6"/>
      <c r="O127" s="6"/>
      <c r="P127" s="6"/>
    </row>
    <row r="128" spans="2:16" x14ac:dyDescent="0.25">
      <c r="B128">
        <v>86</v>
      </c>
      <c r="C128" s="1" t="s">
        <v>111</v>
      </c>
      <c r="D128" s="3">
        <v>0</v>
      </c>
      <c r="E128" s="3">
        <v>0</v>
      </c>
      <c r="F128" s="3">
        <v>0</v>
      </c>
      <c r="G128" s="3">
        <v>0</v>
      </c>
      <c r="H128">
        <f t="shared" si="18"/>
        <v>0</v>
      </c>
      <c r="J128" s="5"/>
      <c r="L128" s="6"/>
      <c r="M128" s="6"/>
      <c r="N128" s="6"/>
      <c r="O128" s="6"/>
      <c r="P128" s="6"/>
    </row>
    <row r="129" spans="2:16" x14ac:dyDescent="0.25">
      <c r="B129">
        <v>86</v>
      </c>
      <c r="C129" s="1" t="s">
        <v>112</v>
      </c>
      <c r="D129" s="3">
        <v>0</v>
      </c>
      <c r="E129" s="3">
        <v>0</v>
      </c>
      <c r="F129" s="3">
        <v>0</v>
      </c>
      <c r="G129" s="3">
        <v>0</v>
      </c>
      <c r="H129">
        <f t="shared" si="18"/>
        <v>0</v>
      </c>
      <c r="J129" s="5"/>
      <c r="L129" s="6"/>
      <c r="M129" s="6"/>
      <c r="N129" s="6"/>
      <c r="O129" s="6"/>
      <c r="P129" s="6"/>
    </row>
    <row r="130" spans="2:16" x14ac:dyDescent="0.25">
      <c r="B130">
        <v>86</v>
      </c>
      <c r="C130" s="1" t="s">
        <v>113</v>
      </c>
      <c r="D130" s="3">
        <v>0</v>
      </c>
      <c r="E130" s="3">
        <v>0</v>
      </c>
      <c r="F130" s="3">
        <v>0</v>
      </c>
      <c r="G130" s="3">
        <v>0</v>
      </c>
      <c r="H130">
        <f t="shared" si="18"/>
        <v>0</v>
      </c>
      <c r="J130" s="5"/>
      <c r="L130" s="6"/>
      <c r="M130" s="6"/>
      <c r="N130" s="6"/>
      <c r="O130" s="6"/>
      <c r="P130" s="6"/>
    </row>
    <row r="131" spans="2:16" x14ac:dyDescent="0.25">
      <c r="B131">
        <v>86</v>
      </c>
      <c r="C131" s="1" t="s">
        <v>114</v>
      </c>
      <c r="D131" s="3">
        <v>0</v>
      </c>
      <c r="E131" s="3">
        <v>0</v>
      </c>
      <c r="F131" s="3">
        <v>0</v>
      </c>
      <c r="G131" s="3">
        <v>0</v>
      </c>
      <c r="H131">
        <f t="shared" si="18"/>
        <v>0</v>
      </c>
      <c r="J131" s="5"/>
      <c r="L131" s="6"/>
      <c r="M131" s="6"/>
      <c r="N131" s="6"/>
      <c r="O131" s="6"/>
      <c r="P131" s="6"/>
    </row>
    <row r="132" spans="2:16" x14ac:dyDescent="0.25">
      <c r="B132">
        <v>86</v>
      </c>
      <c r="C132" s="1" t="s">
        <v>115</v>
      </c>
      <c r="D132" s="3">
        <v>0</v>
      </c>
      <c r="E132" s="3">
        <v>0</v>
      </c>
      <c r="F132" s="3">
        <v>0</v>
      </c>
      <c r="G132" s="3">
        <v>0</v>
      </c>
      <c r="H132">
        <f t="shared" si="18"/>
        <v>0</v>
      </c>
      <c r="J132" s="5"/>
      <c r="L132" s="6"/>
      <c r="M132" s="6"/>
      <c r="N132" s="6"/>
      <c r="O132" s="6"/>
      <c r="P132" s="6"/>
    </row>
    <row r="133" spans="2:16" x14ac:dyDescent="0.25">
      <c r="B133">
        <v>86</v>
      </c>
      <c r="C133" s="1" t="s">
        <v>116</v>
      </c>
      <c r="D133" s="3">
        <v>0</v>
      </c>
      <c r="E133" s="3">
        <v>0</v>
      </c>
      <c r="F133" s="3">
        <v>0</v>
      </c>
      <c r="G133" s="3">
        <v>0</v>
      </c>
      <c r="H133">
        <f t="shared" si="18"/>
        <v>0</v>
      </c>
      <c r="J133" s="5"/>
      <c r="L133" s="6"/>
      <c r="M133" s="6"/>
      <c r="N133" s="6"/>
      <c r="O133" s="6"/>
      <c r="P133" s="6"/>
    </row>
    <row r="134" spans="2:16" x14ac:dyDescent="0.25">
      <c r="B134">
        <v>86</v>
      </c>
      <c r="C134" s="1" t="s">
        <v>118</v>
      </c>
      <c r="D134" s="3">
        <v>0</v>
      </c>
      <c r="E134" s="3">
        <v>0</v>
      </c>
      <c r="F134" s="3">
        <v>0</v>
      </c>
      <c r="G134" s="3">
        <v>0</v>
      </c>
      <c r="H134">
        <f t="shared" si="18"/>
        <v>0</v>
      </c>
      <c r="J134" s="5"/>
      <c r="L134" s="6"/>
      <c r="M134" s="6"/>
      <c r="N134" s="6"/>
      <c r="O134" s="6"/>
      <c r="P134" s="6"/>
    </row>
    <row r="135" spans="2:16" x14ac:dyDescent="0.25">
      <c r="B135">
        <v>86</v>
      </c>
      <c r="C135" s="1" t="s">
        <v>119</v>
      </c>
      <c r="D135" s="3">
        <v>0</v>
      </c>
      <c r="E135" s="3">
        <v>0</v>
      </c>
      <c r="F135" s="3">
        <v>0</v>
      </c>
      <c r="G135" s="3">
        <v>0</v>
      </c>
      <c r="H135">
        <f t="shared" si="18"/>
        <v>0</v>
      </c>
      <c r="J135" s="5"/>
      <c r="L135" s="6"/>
      <c r="M135" s="6"/>
      <c r="N135" s="6"/>
      <c r="O135" s="6"/>
      <c r="P135" s="6"/>
    </row>
    <row r="136" spans="2:16" x14ac:dyDescent="0.25">
      <c r="B136">
        <v>86</v>
      </c>
      <c r="C136" s="1" t="s">
        <v>120</v>
      </c>
      <c r="D136" s="3">
        <v>0</v>
      </c>
      <c r="E136" s="3">
        <v>0</v>
      </c>
      <c r="F136" s="3">
        <v>0</v>
      </c>
      <c r="G136" s="3">
        <v>0</v>
      </c>
      <c r="H136">
        <f t="shared" si="18"/>
        <v>0</v>
      </c>
      <c r="J136" s="5"/>
      <c r="L136" s="6"/>
      <c r="M136" s="6"/>
      <c r="N136" s="6"/>
      <c r="O136" s="6"/>
      <c r="P136" s="6"/>
    </row>
    <row r="137" spans="2:16" x14ac:dyDescent="0.25">
      <c r="B137">
        <v>86</v>
      </c>
      <c r="C137" s="1" t="s">
        <v>121</v>
      </c>
      <c r="D137" s="3">
        <v>0</v>
      </c>
      <c r="E137" s="3">
        <v>0</v>
      </c>
      <c r="F137" s="3">
        <v>0</v>
      </c>
      <c r="G137" s="3">
        <v>0</v>
      </c>
      <c r="H137">
        <f t="shared" si="18"/>
        <v>0</v>
      </c>
      <c r="J137" s="5"/>
      <c r="L137" s="6"/>
      <c r="M137" s="6"/>
      <c r="N137" s="6"/>
      <c r="O137" s="6"/>
      <c r="P137" s="6"/>
    </row>
    <row r="138" spans="2:16" x14ac:dyDescent="0.25">
      <c r="B138">
        <v>86</v>
      </c>
      <c r="C138" s="1" t="s">
        <v>122</v>
      </c>
      <c r="D138" s="3">
        <v>0</v>
      </c>
      <c r="E138" s="3">
        <v>0</v>
      </c>
      <c r="F138" s="3">
        <v>0</v>
      </c>
      <c r="G138" s="3">
        <v>0</v>
      </c>
      <c r="H138">
        <f t="shared" si="18"/>
        <v>0</v>
      </c>
      <c r="J138" s="5"/>
      <c r="L138" s="6"/>
      <c r="M138" s="6"/>
      <c r="N138" s="6"/>
      <c r="O138" s="6"/>
      <c r="P138" s="6"/>
    </row>
    <row r="139" spans="2:16" x14ac:dyDescent="0.25">
      <c r="B139">
        <v>86</v>
      </c>
      <c r="C139" s="1" t="s">
        <v>123</v>
      </c>
      <c r="D139" s="3">
        <v>0</v>
      </c>
      <c r="E139" s="3">
        <v>0</v>
      </c>
      <c r="F139" s="3">
        <v>0</v>
      </c>
      <c r="G139" s="3">
        <v>0</v>
      </c>
      <c r="H139">
        <f t="shared" si="18"/>
        <v>0</v>
      </c>
      <c r="J139" s="5"/>
      <c r="L139" s="6"/>
      <c r="M139" s="6"/>
      <c r="N139" s="6"/>
      <c r="O139" s="6"/>
      <c r="P139" s="6"/>
    </row>
    <row r="140" spans="2:16" x14ac:dyDescent="0.25">
      <c r="B140">
        <v>86</v>
      </c>
      <c r="C140" s="1" t="s">
        <v>124</v>
      </c>
      <c r="D140" s="3">
        <v>0</v>
      </c>
      <c r="E140" s="3">
        <v>0</v>
      </c>
      <c r="F140" s="3">
        <v>0</v>
      </c>
      <c r="G140" s="3">
        <v>0</v>
      </c>
      <c r="H140">
        <f t="shared" ref="H140:H203" si="24">SUMPRODUCT($D$9:$F$9,D140:F140)</f>
        <v>0</v>
      </c>
      <c r="J140" s="5"/>
      <c r="L140" s="6"/>
      <c r="M140" s="6"/>
      <c r="N140" s="6"/>
      <c r="O140" s="6"/>
      <c r="P140" s="6"/>
    </row>
    <row r="141" spans="2:16" x14ac:dyDescent="0.25">
      <c r="B141">
        <v>86</v>
      </c>
      <c r="C141" s="1" t="s">
        <v>125</v>
      </c>
      <c r="D141" s="3">
        <v>0</v>
      </c>
      <c r="E141" s="3">
        <v>0</v>
      </c>
      <c r="F141" s="3">
        <v>0</v>
      </c>
      <c r="G141" s="3">
        <v>0</v>
      </c>
      <c r="H141">
        <f t="shared" si="24"/>
        <v>0</v>
      </c>
      <c r="J141" s="5"/>
      <c r="L141" s="6"/>
      <c r="M141" s="6"/>
      <c r="N141" s="6"/>
      <c r="O141" s="6"/>
      <c r="P141" s="6"/>
    </row>
    <row r="142" spans="2:16" x14ac:dyDescent="0.25">
      <c r="B142">
        <v>86</v>
      </c>
      <c r="C142" s="1" t="s">
        <v>126</v>
      </c>
      <c r="D142" s="3">
        <v>0</v>
      </c>
      <c r="E142" s="3">
        <v>0</v>
      </c>
      <c r="F142" s="3">
        <v>0</v>
      </c>
      <c r="G142" s="3">
        <v>0</v>
      </c>
      <c r="H142">
        <f t="shared" si="24"/>
        <v>0</v>
      </c>
      <c r="J142" s="5"/>
      <c r="L142" s="6"/>
      <c r="M142" s="6"/>
      <c r="N142" s="6"/>
      <c r="O142" s="6"/>
      <c r="P142" s="6"/>
    </row>
    <row r="143" spans="2:16" x14ac:dyDescent="0.25">
      <c r="B143">
        <v>86</v>
      </c>
      <c r="C143" s="1" t="s">
        <v>127</v>
      </c>
      <c r="D143" s="3">
        <v>0</v>
      </c>
      <c r="E143" s="3">
        <v>0</v>
      </c>
      <c r="F143" s="3">
        <v>0</v>
      </c>
      <c r="G143" s="3">
        <v>0</v>
      </c>
      <c r="H143">
        <f t="shared" si="24"/>
        <v>0</v>
      </c>
      <c r="J143" s="5"/>
      <c r="L143" s="6"/>
      <c r="M143" s="6"/>
      <c r="N143" s="6"/>
      <c r="O143" s="6"/>
      <c r="P143" s="6"/>
    </row>
    <row r="144" spans="2:16" x14ac:dyDescent="0.25">
      <c r="B144">
        <v>86</v>
      </c>
      <c r="C144" s="1" t="s">
        <v>128</v>
      </c>
      <c r="D144" s="3">
        <v>0</v>
      </c>
      <c r="E144" s="3">
        <v>0</v>
      </c>
      <c r="F144" s="3">
        <v>0</v>
      </c>
      <c r="G144" s="3">
        <v>0</v>
      </c>
      <c r="H144">
        <f t="shared" si="24"/>
        <v>0</v>
      </c>
      <c r="J144" s="5"/>
      <c r="L144" s="6"/>
      <c r="M144" s="6"/>
      <c r="N144" s="6"/>
      <c r="O144" s="6"/>
      <c r="P144" s="6"/>
    </row>
    <row r="145" spans="2:16" x14ac:dyDescent="0.25">
      <c r="B145">
        <v>86</v>
      </c>
      <c r="C145" s="1" t="s">
        <v>130</v>
      </c>
      <c r="D145" s="3">
        <v>0</v>
      </c>
      <c r="E145" s="3">
        <v>0</v>
      </c>
      <c r="F145" s="3">
        <v>0</v>
      </c>
      <c r="G145" s="3">
        <v>0</v>
      </c>
      <c r="H145">
        <f t="shared" si="24"/>
        <v>0</v>
      </c>
      <c r="J145" s="5"/>
      <c r="L145" s="6"/>
      <c r="M145" s="6"/>
      <c r="N145" s="6"/>
      <c r="O145" s="6"/>
      <c r="P145" s="6"/>
    </row>
    <row r="146" spans="2:16" x14ac:dyDescent="0.25">
      <c r="B146">
        <v>86</v>
      </c>
      <c r="C146" s="1" t="s">
        <v>131</v>
      </c>
      <c r="D146" s="3">
        <v>0</v>
      </c>
      <c r="E146" s="3">
        <v>0</v>
      </c>
      <c r="F146" s="3">
        <v>0</v>
      </c>
      <c r="G146" s="3">
        <v>0</v>
      </c>
      <c r="H146">
        <f t="shared" si="24"/>
        <v>0</v>
      </c>
      <c r="J146" s="5"/>
      <c r="L146" s="6"/>
      <c r="M146" s="6"/>
      <c r="N146" s="6"/>
      <c r="O146" s="6"/>
      <c r="P146" s="6"/>
    </row>
    <row r="147" spans="2:16" x14ac:dyDescent="0.25">
      <c r="B147">
        <v>86</v>
      </c>
      <c r="C147" s="1" t="s">
        <v>132</v>
      </c>
      <c r="D147" s="3">
        <v>0</v>
      </c>
      <c r="E147" s="3">
        <v>0</v>
      </c>
      <c r="F147" s="3">
        <v>0</v>
      </c>
      <c r="G147" s="3">
        <v>0</v>
      </c>
      <c r="H147">
        <f t="shared" si="24"/>
        <v>0</v>
      </c>
      <c r="J147" s="5"/>
      <c r="L147" s="6"/>
      <c r="M147" s="6"/>
      <c r="N147" s="6"/>
      <c r="O147" s="6"/>
      <c r="P147" s="6"/>
    </row>
    <row r="148" spans="2:16" x14ac:dyDescent="0.25">
      <c r="B148">
        <v>86</v>
      </c>
      <c r="C148" s="1" t="s">
        <v>133</v>
      </c>
      <c r="D148" s="3">
        <v>0</v>
      </c>
      <c r="E148" s="3">
        <v>0</v>
      </c>
      <c r="F148" s="3">
        <v>0</v>
      </c>
      <c r="G148" s="3">
        <v>0</v>
      </c>
      <c r="H148">
        <f t="shared" si="24"/>
        <v>0</v>
      </c>
      <c r="J148" s="5"/>
      <c r="L148" s="6"/>
      <c r="M148" s="6"/>
      <c r="N148" s="6"/>
      <c r="O148" s="6"/>
      <c r="P148" s="6"/>
    </row>
    <row r="149" spans="2:16" x14ac:dyDescent="0.25">
      <c r="B149">
        <v>86</v>
      </c>
      <c r="C149" s="1" t="s">
        <v>134</v>
      </c>
      <c r="D149" s="3">
        <v>0</v>
      </c>
      <c r="E149" s="3">
        <v>0</v>
      </c>
      <c r="F149" s="3">
        <v>0</v>
      </c>
      <c r="G149" s="3">
        <v>0</v>
      </c>
      <c r="H149">
        <f t="shared" si="24"/>
        <v>0</v>
      </c>
      <c r="J149" s="5"/>
      <c r="L149" s="6"/>
      <c r="M149" s="6"/>
      <c r="N149" s="6"/>
      <c r="O149" s="6"/>
      <c r="P149" s="6"/>
    </row>
    <row r="150" spans="2:16" x14ac:dyDescent="0.25">
      <c r="B150">
        <v>86</v>
      </c>
      <c r="C150" s="1" t="s">
        <v>136</v>
      </c>
      <c r="D150" s="3">
        <v>0</v>
      </c>
      <c r="E150" s="3">
        <v>0</v>
      </c>
      <c r="F150" s="3">
        <v>0</v>
      </c>
      <c r="G150" s="3">
        <v>0</v>
      </c>
      <c r="H150">
        <f t="shared" si="24"/>
        <v>0</v>
      </c>
      <c r="J150" s="5"/>
      <c r="L150" s="6"/>
      <c r="M150" s="6"/>
      <c r="N150" s="6"/>
      <c r="O150" s="6"/>
      <c r="P150" s="6"/>
    </row>
    <row r="151" spans="2:16" x14ac:dyDescent="0.25">
      <c r="B151">
        <v>86</v>
      </c>
      <c r="C151" s="1" t="s">
        <v>137</v>
      </c>
      <c r="D151" s="3">
        <v>0</v>
      </c>
      <c r="E151" s="3">
        <v>0</v>
      </c>
      <c r="F151" s="3">
        <v>0</v>
      </c>
      <c r="G151" s="3">
        <v>0</v>
      </c>
      <c r="H151">
        <f t="shared" si="24"/>
        <v>0</v>
      </c>
      <c r="J151" s="5"/>
      <c r="L151" s="6"/>
      <c r="M151" s="6"/>
      <c r="N151" s="6"/>
      <c r="O151" s="6"/>
      <c r="P151" s="6"/>
    </row>
    <row r="152" spans="2:16" x14ac:dyDescent="0.25">
      <c r="B152">
        <v>86</v>
      </c>
      <c r="C152" s="1" t="s">
        <v>138</v>
      </c>
      <c r="D152" s="3">
        <v>0</v>
      </c>
      <c r="E152" s="3">
        <v>0</v>
      </c>
      <c r="F152" s="3">
        <v>0</v>
      </c>
      <c r="G152" s="3">
        <v>0</v>
      </c>
      <c r="H152">
        <f t="shared" si="24"/>
        <v>0</v>
      </c>
      <c r="J152" s="5"/>
      <c r="L152" s="6"/>
      <c r="M152" s="6"/>
      <c r="N152" s="6"/>
      <c r="O152" s="6"/>
      <c r="P152" s="6"/>
    </row>
    <row r="153" spans="2:16" x14ac:dyDescent="0.25">
      <c r="B153">
        <v>86</v>
      </c>
      <c r="C153" s="1" t="s">
        <v>139</v>
      </c>
      <c r="D153" s="3">
        <v>0</v>
      </c>
      <c r="E153" s="3">
        <v>0</v>
      </c>
      <c r="F153" s="3">
        <v>0</v>
      </c>
      <c r="G153" s="3">
        <v>0</v>
      </c>
      <c r="H153">
        <f t="shared" si="24"/>
        <v>0</v>
      </c>
      <c r="J153" s="5"/>
      <c r="L153" s="6"/>
      <c r="M153" s="6"/>
      <c r="N153" s="6"/>
      <c r="O153" s="6"/>
      <c r="P153" s="6"/>
    </row>
    <row r="154" spans="2:16" x14ac:dyDescent="0.25">
      <c r="B154">
        <v>86</v>
      </c>
      <c r="C154" s="1" t="s">
        <v>140</v>
      </c>
      <c r="D154" s="3">
        <v>0</v>
      </c>
      <c r="E154" s="3">
        <v>0</v>
      </c>
      <c r="F154" s="3">
        <v>0</v>
      </c>
      <c r="G154" s="3">
        <v>0</v>
      </c>
      <c r="H154">
        <f t="shared" si="24"/>
        <v>0</v>
      </c>
      <c r="J154" s="5"/>
      <c r="L154" s="6"/>
      <c r="M154" s="6"/>
      <c r="N154" s="6"/>
      <c r="O154" s="6"/>
      <c r="P154" s="6"/>
    </row>
    <row r="155" spans="2:16" x14ac:dyDescent="0.25">
      <c r="B155">
        <v>86</v>
      </c>
      <c r="C155" s="1" t="s">
        <v>141</v>
      </c>
      <c r="D155" s="3">
        <v>0</v>
      </c>
      <c r="E155" s="3">
        <v>0</v>
      </c>
      <c r="F155" s="3">
        <v>0</v>
      </c>
      <c r="G155" s="3">
        <v>0</v>
      </c>
      <c r="H155">
        <f t="shared" si="24"/>
        <v>0</v>
      </c>
      <c r="J155" s="5"/>
      <c r="L155" s="6"/>
      <c r="M155" s="6"/>
      <c r="N155" s="6"/>
      <c r="O155" s="6"/>
      <c r="P155" s="6"/>
    </row>
    <row r="156" spans="2:16" x14ac:dyDescent="0.25">
      <c r="B156">
        <v>86</v>
      </c>
      <c r="C156" s="1" t="s">
        <v>142</v>
      </c>
      <c r="D156" s="3">
        <v>0</v>
      </c>
      <c r="E156" s="3">
        <v>0</v>
      </c>
      <c r="F156" s="3">
        <v>0</v>
      </c>
      <c r="G156" s="3">
        <v>0</v>
      </c>
      <c r="H156">
        <f t="shared" si="24"/>
        <v>0</v>
      </c>
      <c r="J156" s="5"/>
      <c r="L156" s="6"/>
      <c r="M156" s="6"/>
      <c r="N156" s="6"/>
      <c r="O156" s="6"/>
      <c r="P156" s="6"/>
    </row>
    <row r="157" spans="2:16" x14ac:dyDescent="0.25">
      <c r="B157">
        <v>86</v>
      </c>
      <c r="C157" s="1" t="s">
        <v>143</v>
      </c>
      <c r="D157" s="3">
        <v>0</v>
      </c>
      <c r="E157" s="3">
        <v>0</v>
      </c>
      <c r="F157" s="3">
        <v>0</v>
      </c>
      <c r="G157" s="3">
        <v>0</v>
      </c>
      <c r="H157">
        <f t="shared" si="24"/>
        <v>0</v>
      </c>
      <c r="J157" s="5"/>
      <c r="L157" s="6"/>
      <c r="M157" s="6"/>
      <c r="N157" s="6"/>
      <c r="O157" s="6"/>
      <c r="P157" s="6"/>
    </row>
    <row r="158" spans="2:16" x14ac:dyDescent="0.25">
      <c r="B158">
        <v>86</v>
      </c>
      <c r="C158" s="1" t="s">
        <v>144</v>
      </c>
      <c r="D158" s="3">
        <v>0</v>
      </c>
      <c r="E158" s="3">
        <v>0</v>
      </c>
      <c r="F158" s="3">
        <v>0</v>
      </c>
      <c r="G158" s="3">
        <v>0</v>
      </c>
      <c r="H158">
        <f t="shared" si="24"/>
        <v>0</v>
      </c>
      <c r="J158" s="5"/>
      <c r="L158" s="6"/>
      <c r="M158" s="6"/>
      <c r="N158" s="6"/>
      <c r="O158" s="6"/>
      <c r="P158" s="6"/>
    </row>
    <row r="159" spans="2:16" x14ac:dyDescent="0.25">
      <c r="B159">
        <v>86</v>
      </c>
      <c r="C159" s="1" t="s">
        <v>145</v>
      </c>
      <c r="D159" s="3">
        <v>0</v>
      </c>
      <c r="E159" s="3">
        <v>0</v>
      </c>
      <c r="F159" s="3">
        <v>0</v>
      </c>
      <c r="G159" s="3">
        <v>0</v>
      </c>
      <c r="H159">
        <f t="shared" si="24"/>
        <v>0</v>
      </c>
      <c r="J159" s="5"/>
      <c r="L159" s="6"/>
      <c r="M159" s="6"/>
      <c r="N159" s="6"/>
      <c r="O159" s="6"/>
      <c r="P159" s="6"/>
    </row>
    <row r="160" spans="2:16" x14ac:dyDescent="0.25">
      <c r="B160">
        <v>86</v>
      </c>
      <c r="C160" s="1" t="s">
        <v>146</v>
      </c>
      <c r="D160" s="3">
        <v>0</v>
      </c>
      <c r="E160" s="3">
        <v>0</v>
      </c>
      <c r="F160" s="3">
        <v>0</v>
      </c>
      <c r="G160" s="3">
        <v>0</v>
      </c>
      <c r="H160">
        <f t="shared" si="24"/>
        <v>0</v>
      </c>
      <c r="J160" s="5"/>
      <c r="L160" s="6"/>
      <c r="M160" s="6"/>
      <c r="N160" s="6"/>
      <c r="O160" s="6"/>
      <c r="P160" s="6"/>
    </row>
    <row r="161" spans="2:16" x14ac:dyDescent="0.25">
      <c r="B161">
        <v>86</v>
      </c>
      <c r="C161" s="1" t="s">
        <v>147</v>
      </c>
      <c r="D161" s="3">
        <v>0</v>
      </c>
      <c r="E161" s="3">
        <v>0</v>
      </c>
      <c r="F161" s="3">
        <v>0</v>
      </c>
      <c r="G161" s="3">
        <v>0</v>
      </c>
      <c r="H161">
        <f t="shared" si="24"/>
        <v>0</v>
      </c>
      <c r="J161" s="5"/>
      <c r="L161" s="6"/>
      <c r="M161" s="6"/>
      <c r="N161" s="6"/>
      <c r="O161" s="6"/>
      <c r="P161" s="6"/>
    </row>
    <row r="162" spans="2:16" x14ac:dyDescent="0.25">
      <c r="B162">
        <v>86</v>
      </c>
      <c r="C162" s="1" t="s">
        <v>148</v>
      </c>
      <c r="D162" s="3">
        <v>0</v>
      </c>
      <c r="E162" s="3">
        <v>0</v>
      </c>
      <c r="F162" s="3">
        <v>0</v>
      </c>
      <c r="G162" s="3">
        <v>0</v>
      </c>
      <c r="H162">
        <f t="shared" si="24"/>
        <v>0</v>
      </c>
      <c r="J162" s="5"/>
      <c r="L162" s="6"/>
      <c r="M162" s="6"/>
      <c r="N162" s="6"/>
      <c r="O162" s="6"/>
      <c r="P162" s="6"/>
    </row>
    <row r="163" spans="2:16" x14ac:dyDescent="0.25">
      <c r="B163">
        <v>86</v>
      </c>
      <c r="C163" s="1" t="s">
        <v>149</v>
      </c>
      <c r="D163" s="3">
        <v>0</v>
      </c>
      <c r="E163" s="3">
        <v>0</v>
      </c>
      <c r="F163" s="3">
        <v>0</v>
      </c>
      <c r="G163" s="3">
        <v>0</v>
      </c>
      <c r="H163">
        <f t="shared" si="24"/>
        <v>0</v>
      </c>
      <c r="J163" s="5"/>
      <c r="L163" s="6"/>
      <c r="M163" s="6"/>
      <c r="N163" s="6"/>
      <c r="O163" s="6"/>
      <c r="P163" s="6"/>
    </row>
    <row r="164" spans="2:16" x14ac:dyDescent="0.25">
      <c r="B164">
        <v>86</v>
      </c>
      <c r="C164" s="1" t="s">
        <v>150</v>
      </c>
      <c r="D164" s="3">
        <v>0</v>
      </c>
      <c r="E164" s="3">
        <v>0</v>
      </c>
      <c r="F164" s="3">
        <v>0</v>
      </c>
      <c r="G164" s="3">
        <v>0</v>
      </c>
      <c r="H164">
        <f t="shared" si="24"/>
        <v>0</v>
      </c>
      <c r="J164" s="5"/>
      <c r="L164" s="6"/>
      <c r="M164" s="6"/>
      <c r="N164" s="6"/>
      <c r="O164" s="6"/>
      <c r="P164" s="6"/>
    </row>
    <row r="165" spans="2:16" x14ac:dyDescent="0.25">
      <c r="B165">
        <v>86</v>
      </c>
      <c r="C165" s="1" t="s">
        <v>151</v>
      </c>
      <c r="D165" s="3">
        <v>0</v>
      </c>
      <c r="E165" s="3">
        <v>0</v>
      </c>
      <c r="F165" s="3">
        <v>0</v>
      </c>
      <c r="G165" s="3">
        <v>0</v>
      </c>
      <c r="H165">
        <f t="shared" si="24"/>
        <v>0</v>
      </c>
      <c r="J165" s="5"/>
      <c r="L165" s="6"/>
      <c r="M165" s="6"/>
      <c r="N165" s="6"/>
      <c r="O165" s="6"/>
      <c r="P165" s="6"/>
    </row>
    <row r="166" spans="2:16" x14ac:dyDescent="0.25">
      <c r="B166">
        <v>86</v>
      </c>
      <c r="C166" s="1" t="s">
        <v>152</v>
      </c>
      <c r="D166" s="3">
        <v>0</v>
      </c>
      <c r="E166" s="3">
        <v>0</v>
      </c>
      <c r="F166" s="3">
        <v>0</v>
      </c>
      <c r="G166" s="3">
        <v>0</v>
      </c>
      <c r="H166">
        <f t="shared" si="24"/>
        <v>0</v>
      </c>
      <c r="J166" s="5"/>
      <c r="L166" s="6"/>
      <c r="M166" s="6"/>
      <c r="N166" s="6"/>
      <c r="O166" s="6"/>
      <c r="P166" s="6"/>
    </row>
    <row r="167" spans="2:16" x14ac:dyDescent="0.25">
      <c r="B167">
        <v>86</v>
      </c>
      <c r="C167" s="1" t="s">
        <v>154</v>
      </c>
      <c r="D167" s="3">
        <v>0</v>
      </c>
      <c r="E167" s="3">
        <v>0</v>
      </c>
      <c r="F167" s="3">
        <v>0</v>
      </c>
      <c r="G167" s="3">
        <v>0</v>
      </c>
      <c r="H167">
        <f t="shared" si="24"/>
        <v>0</v>
      </c>
      <c r="J167" s="5"/>
      <c r="L167" s="6"/>
      <c r="M167" s="6"/>
      <c r="N167" s="6"/>
      <c r="O167" s="6"/>
      <c r="P167" s="6"/>
    </row>
    <row r="168" spans="2:16" x14ac:dyDescent="0.25">
      <c r="B168">
        <v>86</v>
      </c>
      <c r="C168" s="1" t="s">
        <v>155</v>
      </c>
      <c r="D168" s="3">
        <v>0</v>
      </c>
      <c r="E168" s="3">
        <v>0</v>
      </c>
      <c r="F168" s="3">
        <v>0</v>
      </c>
      <c r="G168" s="3">
        <v>0</v>
      </c>
      <c r="H168">
        <f t="shared" si="24"/>
        <v>0</v>
      </c>
      <c r="J168" s="5"/>
      <c r="L168" s="6"/>
      <c r="M168" s="6"/>
      <c r="N168" s="6"/>
      <c r="O168" s="6"/>
      <c r="P168" s="6"/>
    </row>
    <row r="169" spans="2:16" x14ac:dyDescent="0.25">
      <c r="B169">
        <v>86</v>
      </c>
      <c r="C169" s="1" t="s">
        <v>156</v>
      </c>
      <c r="D169" s="3">
        <v>0</v>
      </c>
      <c r="E169" s="3">
        <v>0</v>
      </c>
      <c r="F169" s="3">
        <v>0</v>
      </c>
      <c r="G169" s="3">
        <v>0</v>
      </c>
      <c r="H169">
        <f t="shared" si="24"/>
        <v>0</v>
      </c>
      <c r="J169" s="5"/>
      <c r="L169" s="6"/>
      <c r="M169" s="6"/>
      <c r="N169" s="6"/>
      <c r="O169" s="6"/>
      <c r="P169" s="6"/>
    </row>
    <row r="170" spans="2:16" x14ac:dyDescent="0.25">
      <c r="B170">
        <v>86</v>
      </c>
      <c r="C170" s="1" t="s">
        <v>157</v>
      </c>
      <c r="D170" s="3">
        <v>0</v>
      </c>
      <c r="E170" s="3">
        <v>0</v>
      </c>
      <c r="F170" s="3">
        <v>0</v>
      </c>
      <c r="G170" s="3">
        <v>0</v>
      </c>
      <c r="H170">
        <f t="shared" si="24"/>
        <v>0</v>
      </c>
      <c r="J170" s="5"/>
      <c r="L170" s="6"/>
      <c r="M170" s="6"/>
      <c r="N170" s="6"/>
      <c r="O170" s="6"/>
      <c r="P170" s="6"/>
    </row>
    <row r="171" spans="2:16" x14ac:dyDescent="0.25">
      <c r="B171">
        <v>86</v>
      </c>
      <c r="C171" s="1" t="s">
        <v>158</v>
      </c>
      <c r="D171" s="3">
        <v>0</v>
      </c>
      <c r="E171" s="3">
        <v>0</v>
      </c>
      <c r="F171" s="3">
        <v>0</v>
      </c>
      <c r="G171" s="3">
        <v>0</v>
      </c>
      <c r="H171">
        <f t="shared" si="24"/>
        <v>0</v>
      </c>
      <c r="J171" s="5"/>
      <c r="L171" s="6"/>
      <c r="M171" s="6"/>
      <c r="N171" s="6"/>
      <c r="O171" s="6"/>
      <c r="P171" s="6"/>
    </row>
    <row r="172" spans="2:16" x14ac:dyDescent="0.25">
      <c r="B172">
        <v>86</v>
      </c>
      <c r="C172" s="1" t="s">
        <v>159</v>
      </c>
      <c r="D172" s="3">
        <v>0</v>
      </c>
      <c r="E172" s="3">
        <v>0</v>
      </c>
      <c r="F172" s="3">
        <v>0</v>
      </c>
      <c r="G172" s="3">
        <v>0</v>
      </c>
      <c r="H172">
        <f t="shared" si="24"/>
        <v>0</v>
      </c>
      <c r="J172" s="5"/>
      <c r="L172" s="6"/>
      <c r="M172" s="6"/>
      <c r="N172" s="6"/>
      <c r="O172" s="6"/>
      <c r="P172" s="6"/>
    </row>
    <row r="173" spans="2:16" x14ac:dyDescent="0.25">
      <c r="B173">
        <v>86</v>
      </c>
      <c r="C173" s="1" t="s">
        <v>160</v>
      </c>
      <c r="D173" s="3">
        <v>0</v>
      </c>
      <c r="E173" s="3">
        <v>0</v>
      </c>
      <c r="F173" s="3">
        <v>0</v>
      </c>
      <c r="G173" s="3">
        <v>0</v>
      </c>
      <c r="H173">
        <f t="shared" si="24"/>
        <v>0</v>
      </c>
      <c r="J173" s="5"/>
      <c r="L173" s="6"/>
      <c r="M173" s="6"/>
      <c r="N173" s="6"/>
      <c r="O173" s="6"/>
      <c r="P173" s="6"/>
    </row>
    <row r="174" spans="2:16" x14ac:dyDescent="0.25">
      <c r="B174">
        <v>86</v>
      </c>
      <c r="C174" s="1" t="s">
        <v>161</v>
      </c>
      <c r="D174" s="3">
        <v>0</v>
      </c>
      <c r="E174" s="3">
        <v>0</v>
      </c>
      <c r="F174" s="3">
        <v>0</v>
      </c>
      <c r="G174" s="3">
        <v>0</v>
      </c>
      <c r="H174">
        <f t="shared" si="24"/>
        <v>0</v>
      </c>
      <c r="J174" s="5"/>
      <c r="L174" s="6"/>
      <c r="M174" s="6"/>
      <c r="N174" s="6"/>
      <c r="O174" s="6"/>
      <c r="P174" s="6"/>
    </row>
    <row r="175" spans="2:16" x14ac:dyDescent="0.25">
      <c r="B175">
        <v>86</v>
      </c>
      <c r="C175" s="1" t="s">
        <v>162</v>
      </c>
      <c r="D175" s="3">
        <v>0</v>
      </c>
      <c r="E175" s="3">
        <v>0</v>
      </c>
      <c r="F175" s="3">
        <v>0</v>
      </c>
      <c r="G175" s="3">
        <v>0</v>
      </c>
      <c r="H175">
        <f t="shared" si="24"/>
        <v>0</v>
      </c>
      <c r="J175" s="5"/>
      <c r="L175" s="6"/>
      <c r="M175" s="6"/>
      <c r="N175" s="6"/>
      <c r="O175" s="6"/>
      <c r="P175" s="6"/>
    </row>
    <row r="176" spans="2:16" x14ac:dyDescent="0.25">
      <c r="B176">
        <v>86</v>
      </c>
      <c r="C176" s="1" t="s">
        <v>163</v>
      </c>
      <c r="D176" s="3">
        <v>0</v>
      </c>
      <c r="E176" s="3">
        <v>0</v>
      </c>
      <c r="F176" s="3">
        <v>0</v>
      </c>
      <c r="G176" s="3">
        <v>0</v>
      </c>
      <c r="H176">
        <f t="shared" si="24"/>
        <v>0</v>
      </c>
      <c r="J176" s="5"/>
      <c r="L176" s="6"/>
      <c r="M176" s="6"/>
      <c r="N176" s="6"/>
      <c r="O176" s="6"/>
      <c r="P176" s="6"/>
    </row>
    <row r="177" spans="2:16" x14ac:dyDescent="0.25">
      <c r="B177">
        <v>86</v>
      </c>
      <c r="C177" s="1" t="s">
        <v>164</v>
      </c>
      <c r="D177" s="3">
        <v>0</v>
      </c>
      <c r="E177" s="3">
        <v>0</v>
      </c>
      <c r="F177" s="3">
        <v>0</v>
      </c>
      <c r="G177" s="3">
        <v>0</v>
      </c>
      <c r="H177">
        <f t="shared" si="24"/>
        <v>0</v>
      </c>
      <c r="J177" s="5"/>
      <c r="L177" s="6"/>
      <c r="M177" s="6"/>
      <c r="N177" s="6"/>
      <c r="O177" s="6"/>
      <c r="P177" s="6"/>
    </row>
    <row r="178" spans="2:16" x14ac:dyDescent="0.25">
      <c r="B178">
        <v>86</v>
      </c>
      <c r="C178" s="1" t="s">
        <v>165</v>
      </c>
      <c r="D178" s="3">
        <v>0</v>
      </c>
      <c r="E178" s="3">
        <v>0</v>
      </c>
      <c r="F178" s="3">
        <v>0</v>
      </c>
      <c r="G178" s="3">
        <v>0</v>
      </c>
      <c r="H178">
        <f t="shared" si="24"/>
        <v>0</v>
      </c>
      <c r="J178" s="5"/>
      <c r="L178" s="6"/>
      <c r="M178" s="6"/>
      <c r="N178" s="6"/>
      <c r="O178" s="6"/>
      <c r="P178" s="6"/>
    </row>
    <row r="179" spans="2:16" x14ac:dyDescent="0.25">
      <c r="B179">
        <v>86</v>
      </c>
      <c r="C179" s="1" t="s">
        <v>166</v>
      </c>
      <c r="D179" s="3">
        <v>0</v>
      </c>
      <c r="E179" s="3">
        <v>0</v>
      </c>
      <c r="F179" s="3">
        <v>0</v>
      </c>
      <c r="G179" s="3">
        <v>0</v>
      </c>
      <c r="H179">
        <f t="shared" si="24"/>
        <v>0</v>
      </c>
      <c r="J179" s="5"/>
      <c r="L179" s="6"/>
      <c r="M179" s="6"/>
      <c r="N179" s="6"/>
      <c r="O179" s="6"/>
      <c r="P179" s="6"/>
    </row>
    <row r="180" spans="2:16" x14ac:dyDescent="0.25">
      <c r="B180">
        <v>86</v>
      </c>
      <c r="C180" s="1" t="s">
        <v>167</v>
      </c>
      <c r="D180" s="3">
        <v>0</v>
      </c>
      <c r="E180" s="3">
        <v>0</v>
      </c>
      <c r="F180" s="3">
        <v>0</v>
      </c>
      <c r="G180" s="3">
        <v>0</v>
      </c>
      <c r="H180">
        <f t="shared" si="24"/>
        <v>0</v>
      </c>
      <c r="J180" s="5"/>
      <c r="L180" s="6"/>
      <c r="M180" s="6"/>
      <c r="N180" s="6"/>
      <c r="O180" s="6"/>
      <c r="P180" s="6"/>
    </row>
    <row r="181" spans="2:16" x14ac:dyDescent="0.25">
      <c r="B181">
        <v>86</v>
      </c>
      <c r="C181" s="1" t="s">
        <v>168</v>
      </c>
      <c r="D181" s="3">
        <v>0</v>
      </c>
      <c r="E181" s="3">
        <v>0</v>
      </c>
      <c r="F181" s="3">
        <v>0</v>
      </c>
      <c r="G181" s="3">
        <v>0</v>
      </c>
      <c r="H181">
        <f t="shared" si="24"/>
        <v>0</v>
      </c>
      <c r="J181" s="5"/>
      <c r="L181" s="6"/>
      <c r="M181" s="6"/>
      <c r="N181" s="6"/>
      <c r="O181" s="6"/>
      <c r="P181" s="6"/>
    </row>
    <row r="182" spans="2:16" x14ac:dyDescent="0.25">
      <c r="B182">
        <v>86</v>
      </c>
      <c r="C182" s="1" t="s">
        <v>169</v>
      </c>
      <c r="D182" s="3">
        <v>0</v>
      </c>
      <c r="E182" s="3">
        <v>0</v>
      </c>
      <c r="F182" s="3">
        <v>0</v>
      </c>
      <c r="G182" s="3">
        <v>0</v>
      </c>
      <c r="H182">
        <f t="shared" si="24"/>
        <v>0</v>
      </c>
      <c r="J182" s="5"/>
      <c r="L182" s="6"/>
      <c r="M182" s="6"/>
      <c r="N182" s="6"/>
      <c r="O182" s="6"/>
      <c r="P182" s="6"/>
    </row>
    <row r="183" spans="2:16" x14ac:dyDescent="0.25">
      <c r="B183">
        <v>86</v>
      </c>
      <c r="C183" s="1" t="s">
        <v>170</v>
      </c>
      <c r="D183" s="3">
        <v>0</v>
      </c>
      <c r="E183" s="3">
        <v>0</v>
      </c>
      <c r="F183" s="3">
        <v>0</v>
      </c>
      <c r="G183" s="3">
        <v>0</v>
      </c>
      <c r="H183">
        <f t="shared" si="24"/>
        <v>0</v>
      </c>
      <c r="J183" s="5"/>
      <c r="L183" s="6"/>
      <c r="M183" s="6"/>
      <c r="N183" s="6"/>
      <c r="O183" s="6"/>
      <c r="P183" s="6"/>
    </row>
    <row r="184" spans="2:16" x14ac:dyDescent="0.25">
      <c r="B184">
        <v>86</v>
      </c>
      <c r="C184" s="1" t="s">
        <v>172</v>
      </c>
      <c r="D184" s="3">
        <v>0</v>
      </c>
      <c r="E184" s="3">
        <v>0</v>
      </c>
      <c r="F184" s="3">
        <v>0</v>
      </c>
      <c r="G184" s="3">
        <v>0</v>
      </c>
      <c r="H184">
        <f t="shared" si="24"/>
        <v>0</v>
      </c>
      <c r="J184" s="5"/>
      <c r="L184" s="6"/>
      <c r="M184" s="6"/>
      <c r="N184" s="6"/>
      <c r="O184" s="6"/>
      <c r="P184" s="6"/>
    </row>
    <row r="185" spans="2:16" x14ac:dyDescent="0.25">
      <c r="B185">
        <v>86</v>
      </c>
      <c r="C185" s="1" t="s">
        <v>173</v>
      </c>
      <c r="D185" s="3">
        <v>0</v>
      </c>
      <c r="E185" s="3">
        <v>0</v>
      </c>
      <c r="F185" s="3">
        <v>0</v>
      </c>
      <c r="G185" s="3">
        <v>0</v>
      </c>
      <c r="H185">
        <f t="shared" si="24"/>
        <v>0</v>
      </c>
      <c r="J185" s="5"/>
      <c r="L185" s="6"/>
      <c r="M185" s="6"/>
      <c r="N185" s="6"/>
      <c r="O185" s="6"/>
      <c r="P185" s="6"/>
    </row>
    <row r="186" spans="2:16" x14ac:dyDescent="0.25">
      <c r="B186">
        <v>86</v>
      </c>
      <c r="C186" s="1" t="s">
        <v>174</v>
      </c>
      <c r="D186" s="3">
        <v>0</v>
      </c>
      <c r="E186" s="3">
        <v>0</v>
      </c>
      <c r="F186" s="3">
        <v>0</v>
      </c>
      <c r="G186" s="3">
        <v>0</v>
      </c>
      <c r="H186">
        <f t="shared" si="24"/>
        <v>0</v>
      </c>
      <c r="J186" s="5"/>
      <c r="L186" s="6"/>
      <c r="M186" s="6"/>
      <c r="N186" s="6"/>
      <c r="O186" s="6"/>
      <c r="P186" s="6"/>
    </row>
    <row r="187" spans="2:16" x14ac:dyDescent="0.25">
      <c r="B187">
        <v>86</v>
      </c>
      <c r="C187" s="1" t="s">
        <v>175</v>
      </c>
      <c r="D187" s="3">
        <v>0</v>
      </c>
      <c r="E187" s="3">
        <v>0</v>
      </c>
      <c r="F187" s="3">
        <v>0</v>
      </c>
      <c r="G187" s="3">
        <v>0</v>
      </c>
      <c r="H187">
        <f t="shared" si="24"/>
        <v>0</v>
      </c>
      <c r="J187" s="5"/>
      <c r="L187" s="6"/>
      <c r="M187" s="6"/>
      <c r="N187" s="6"/>
      <c r="O187" s="6"/>
      <c r="P187" s="6"/>
    </row>
    <row r="188" spans="2:16" x14ac:dyDescent="0.25">
      <c r="B188">
        <v>86</v>
      </c>
      <c r="C188" s="1" t="s">
        <v>176</v>
      </c>
      <c r="D188" s="3">
        <v>0</v>
      </c>
      <c r="E188" s="3">
        <v>0</v>
      </c>
      <c r="F188" s="3">
        <v>0</v>
      </c>
      <c r="G188" s="3">
        <v>0</v>
      </c>
      <c r="H188">
        <f t="shared" si="24"/>
        <v>0</v>
      </c>
      <c r="J188" s="5"/>
      <c r="L188" s="6"/>
      <c r="M188" s="6"/>
      <c r="N188" s="6"/>
      <c r="O188" s="6"/>
      <c r="P188" s="6"/>
    </row>
    <row r="189" spans="2:16" x14ac:dyDescent="0.25">
      <c r="B189">
        <v>86</v>
      </c>
      <c r="C189" s="1" t="s">
        <v>177</v>
      </c>
      <c r="D189" s="3">
        <v>0</v>
      </c>
      <c r="E189" s="3">
        <v>0</v>
      </c>
      <c r="F189" s="3">
        <v>0</v>
      </c>
      <c r="G189" s="3">
        <v>0</v>
      </c>
      <c r="H189">
        <f t="shared" si="24"/>
        <v>0</v>
      </c>
      <c r="J189" s="5"/>
      <c r="L189" s="6"/>
      <c r="M189" s="6"/>
      <c r="N189" s="6"/>
      <c r="O189" s="6"/>
      <c r="P189" s="6"/>
    </row>
    <row r="190" spans="2:16" x14ac:dyDescent="0.25">
      <c r="B190">
        <v>86</v>
      </c>
      <c r="C190" s="1" t="s">
        <v>178</v>
      </c>
      <c r="D190" s="3">
        <v>0</v>
      </c>
      <c r="E190" s="3">
        <v>0</v>
      </c>
      <c r="F190" s="3">
        <v>0</v>
      </c>
      <c r="G190" s="3">
        <v>0</v>
      </c>
      <c r="H190">
        <f t="shared" si="24"/>
        <v>0</v>
      </c>
      <c r="J190" s="5"/>
      <c r="L190" s="6"/>
      <c r="M190" s="6"/>
      <c r="N190" s="6"/>
      <c r="O190" s="6"/>
      <c r="P190" s="6"/>
    </row>
    <row r="191" spans="2:16" x14ac:dyDescent="0.25">
      <c r="B191">
        <v>86</v>
      </c>
      <c r="C191" s="1" t="s">
        <v>179</v>
      </c>
      <c r="D191" s="3">
        <v>0</v>
      </c>
      <c r="E191" s="3">
        <v>0</v>
      </c>
      <c r="F191" s="3">
        <v>0</v>
      </c>
      <c r="G191" s="3">
        <v>0</v>
      </c>
      <c r="H191">
        <f t="shared" si="24"/>
        <v>0</v>
      </c>
      <c r="J191" s="5"/>
      <c r="L191" s="6"/>
      <c r="M191" s="6"/>
      <c r="N191" s="6"/>
      <c r="O191" s="6"/>
      <c r="P191" s="6"/>
    </row>
    <row r="192" spans="2:16" x14ac:dyDescent="0.25">
      <c r="B192">
        <v>86</v>
      </c>
      <c r="C192" s="1" t="s">
        <v>180</v>
      </c>
      <c r="D192" s="3">
        <v>0</v>
      </c>
      <c r="E192" s="3">
        <v>0</v>
      </c>
      <c r="F192" s="3">
        <v>0</v>
      </c>
      <c r="G192" s="3">
        <v>0</v>
      </c>
      <c r="H192">
        <f t="shared" si="24"/>
        <v>0</v>
      </c>
      <c r="J192" s="5"/>
      <c r="L192" s="6"/>
      <c r="M192" s="6"/>
      <c r="N192" s="6"/>
      <c r="O192" s="6"/>
      <c r="P192" s="6"/>
    </row>
    <row r="193" spans="2:16" x14ac:dyDescent="0.25">
      <c r="B193">
        <v>86</v>
      </c>
      <c r="C193" s="1" t="s">
        <v>181</v>
      </c>
      <c r="D193" s="3">
        <v>0</v>
      </c>
      <c r="E193" s="3">
        <v>0</v>
      </c>
      <c r="F193" s="3">
        <v>0</v>
      </c>
      <c r="G193" s="3">
        <v>0</v>
      </c>
      <c r="H193">
        <f t="shared" si="24"/>
        <v>0</v>
      </c>
      <c r="J193" s="5"/>
      <c r="L193" s="6"/>
      <c r="M193" s="6"/>
      <c r="N193" s="6"/>
      <c r="O193" s="6"/>
      <c r="P193" s="6"/>
    </row>
    <row r="194" spans="2:16" x14ac:dyDescent="0.25">
      <c r="B194">
        <v>86</v>
      </c>
      <c r="C194" s="1" t="s">
        <v>182</v>
      </c>
      <c r="D194" s="3">
        <v>0</v>
      </c>
      <c r="E194" s="3">
        <v>0</v>
      </c>
      <c r="F194" s="3">
        <v>0</v>
      </c>
      <c r="G194" s="3">
        <v>0</v>
      </c>
      <c r="H194">
        <f t="shared" si="24"/>
        <v>0</v>
      </c>
      <c r="J194" s="5"/>
      <c r="L194" s="6"/>
      <c r="M194" s="6"/>
      <c r="N194" s="6"/>
      <c r="O194" s="6"/>
      <c r="P194" s="6"/>
    </row>
    <row r="195" spans="2:16" x14ac:dyDescent="0.25">
      <c r="B195">
        <v>86</v>
      </c>
      <c r="C195" s="1" t="s">
        <v>183</v>
      </c>
      <c r="D195" s="3">
        <v>0</v>
      </c>
      <c r="E195" s="3">
        <v>0</v>
      </c>
      <c r="F195" s="3">
        <v>0</v>
      </c>
      <c r="G195" s="3">
        <v>0</v>
      </c>
      <c r="H195">
        <f t="shared" si="24"/>
        <v>0</v>
      </c>
      <c r="J195" s="5"/>
      <c r="L195" s="6"/>
      <c r="M195" s="6"/>
      <c r="N195" s="6"/>
      <c r="O195" s="6"/>
      <c r="P195" s="6"/>
    </row>
    <row r="196" spans="2:16" x14ac:dyDescent="0.25">
      <c r="B196">
        <v>86</v>
      </c>
      <c r="C196" s="1" t="s">
        <v>184</v>
      </c>
      <c r="D196" s="3">
        <v>0</v>
      </c>
      <c r="E196" s="3">
        <v>0</v>
      </c>
      <c r="F196" s="3">
        <v>0</v>
      </c>
      <c r="G196" s="3">
        <v>0</v>
      </c>
      <c r="H196">
        <f t="shared" si="24"/>
        <v>0</v>
      </c>
      <c r="J196" s="5"/>
      <c r="L196" s="6"/>
      <c r="M196" s="6"/>
      <c r="N196" s="6"/>
      <c r="O196" s="6"/>
      <c r="P196" s="6"/>
    </row>
    <row r="197" spans="2:16" x14ac:dyDescent="0.25">
      <c r="B197">
        <v>86</v>
      </c>
      <c r="C197" s="1" t="s">
        <v>185</v>
      </c>
      <c r="D197" s="3">
        <v>0</v>
      </c>
      <c r="E197" s="3">
        <v>0</v>
      </c>
      <c r="F197" s="3">
        <v>0</v>
      </c>
      <c r="G197" s="3">
        <v>0</v>
      </c>
      <c r="H197">
        <f t="shared" si="24"/>
        <v>0</v>
      </c>
      <c r="J197" s="5"/>
      <c r="L197" s="6"/>
      <c r="M197" s="6"/>
      <c r="N197" s="6"/>
      <c r="O197" s="6"/>
      <c r="P197" s="6"/>
    </row>
    <row r="198" spans="2:16" x14ac:dyDescent="0.25">
      <c r="B198">
        <v>86</v>
      </c>
      <c r="C198" s="1" t="s">
        <v>186</v>
      </c>
      <c r="D198" s="3">
        <v>0</v>
      </c>
      <c r="E198" s="3">
        <v>0</v>
      </c>
      <c r="F198" s="3">
        <v>0</v>
      </c>
      <c r="G198" s="3">
        <v>0</v>
      </c>
      <c r="H198">
        <f t="shared" si="24"/>
        <v>0</v>
      </c>
      <c r="J198" s="5"/>
      <c r="L198" s="6"/>
      <c r="M198" s="6"/>
      <c r="N198" s="6"/>
      <c r="O198" s="6"/>
      <c r="P198" s="6"/>
    </row>
    <row r="199" spans="2:16" x14ac:dyDescent="0.25">
      <c r="B199">
        <v>86</v>
      </c>
      <c r="C199" s="1" t="s">
        <v>187</v>
      </c>
      <c r="D199" s="3">
        <v>0</v>
      </c>
      <c r="E199" s="3">
        <v>0</v>
      </c>
      <c r="F199" s="3">
        <v>0</v>
      </c>
      <c r="G199" s="3">
        <v>0</v>
      </c>
      <c r="H199">
        <f t="shared" si="24"/>
        <v>0</v>
      </c>
      <c r="J199" s="5"/>
      <c r="L199" s="6"/>
      <c r="M199" s="6"/>
      <c r="N199" s="6"/>
      <c r="O199" s="6"/>
      <c r="P199" s="6"/>
    </row>
    <row r="200" spans="2:16" x14ac:dyDescent="0.25">
      <c r="B200">
        <v>86</v>
      </c>
      <c r="C200" s="1" t="s">
        <v>188</v>
      </c>
      <c r="D200" s="3">
        <v>0</v>
      </c>
      <c r="E200" s="3">
        <v>0</v>
      </c>
      <c r="F200" s="3">
        <v>0</v>
      </c>
      <c r="G200" s="3">
        <v>0</v>
      </c>
      <c r="H200">
        <f t="shared" si="24"/>
        <v>0</v>
      </c>
      <c r="J200" s="5"/>
      <c r="L200" s="6"/>
      <c r="M200" s="6"/>
      <c r="N200" s="6"/>
      <c r="O200" s="6"/>
      <c r="P200" s="6"/>
    </row>
    <row r="201" spans="2:16" x14ac:dyDescent="0.25">
      <c r="B201">
        <v>86</v>
      </c>
      <c r="C201" s="1" t="s">
        <v>190</v>
      </c>
      <c r="D201" s="3">
        <v>0</v>
      </c>
      <c r="E201" s="3">
        <v>0</v>
      </c>
      <c r="F201" s="3">
        <v>0</v>
      </c>
      <c r="G201" s="3">
        <v>0</v>
      </c>
      <c r="H201">
        <f t="shared" si="24"/>
        <v>0</v>
      </c>
      <c r="J201" s="5"/>
      <c r="L201" s="6"/>
      <c r="M201" s="6"/>
      <c r="N201" s="6"/>
      <c r="O201" s="6"/>
      <c r="P201" s="6"/>
    </row>
    <row r="202" spans="2:16" x14ac:dyDescent="0.25">
      <c r="B202">
        <v>86</v>
      </c>
      <c r="C202" s="1" t="s">
        <v>191</v>
      </c>
      <c r="D202" s="3">
        <v>0</v>
      </c>
      <c r="E202" s="3">
        <v>0</v>
      </c>
      <c r="F202" s="3">
        <v>0</v>
      </c>
      <c r="G202" s="3">
        <v>0</v>
      </c>
      <c r="H202">
        <f t="shared" si="24"/>
        <v>0</v>
      </c>
      <c r="J202" s="5"/>
      <c r="L202" s="6"/>
      <c r="M202" s="6"/>
      <c r="N202" s="6"/>
      <c r="O202" s="6"/>
      <c r="P202" s="6"/>
    </row>
    <row r="203" spans="2:16" x14ac:dyDescent="0.25">
      <c r="B203">
        <v>86</v>
      </c>
      <c r="C203" s="1" t="s">
        <v>192</v>
      </c>
      <c r="D203" s="3">
        <v>0</v>
      </c>
      <c r="E203" s="3">
        <v>0</v>
      </c>
      <c r="F203" s="3">
        <v>0</v>
      </c>
      <c r="G203" s="3">
        <v>0</v>
      </c>
      <c r="H203">
        <f t="shared" si="24"/>
        <v>0</v>
      </c>
      <c r="J203" s="5"/>
      <c r="L203" s="6"/>
      <c r="M203" s="6"/>
      <c r="N203" s="6"/>
      <c r="O203" s="6"/>
      <c r="P203" s="6"/>
    </row>
    <row r="204" spans="2:16" x14ac:dyDescent="0.25">
      <c r="B204">
        <v>86</v>
      </c>
      <c r="C204" s="1" t="s">
        <v>193</v>
      </c>
      <c r="D204" s="3">
        <v>0</v>
      </c>
      <c r="E204" s="3">
        <v>0</v>
      </c>
      <c r="F204" s="3">
        <v>0</v>
      </c>
      <c r="G204" s="3">
        <v>0</v>
      </c>
      <c r="H204">
        <f t="shared" ref="H204:H215" si="25">SUMPRODUCT($D$9:$F$9,D204:F204)</f>
        <v>0</v>
      </c>
      <c r="J204" s="5"/>
      <c r="L204" s="6"/>
      <c r="M204" s="6"/>
      <c r="N204" s="6"/>
      <c r="O204" s="6"/>
      <c r="P204" s="6"/>
    </row>
    <row r="205" spans="2:16" x14ac:dyDescent="0.25">
      <c r="B205">
        <v>86</v>
      </c>
      <c r="C205" s="1" t="s">
        <v>194</v>
      </c>
      <c r="D205" s="3">
        <v>0</v>
      </c>
      <c r="E205" s="3">
        <v>0</v>
      </c>
      <c r="F205" s="3">
        <v>0</v>
      </c>
      <c r="G205" s="3">
        <v>0</v>
      </c>
      <c r="H205">
        <f t="shared" si="25"/>
        <v>0</v>
      </c>
      <c r="J205" s="5"/>
      <c r="L205" s="6"/>
      <c r="M205" s="6"/>
      <c r="N205" s="6"/>
      <c r="O205" s="6"/>
      <c r="P205" s="6"/>
    </row>
    <row r="206" spans="2:16" x14ac:dyDescent="0.25">
      <c r="B206">
        <v>86</v>
      </c>
      <c r="C206" s="1" t="s">
        <v>195</v>
      </c>
      <c r="D206" s="3">
        <v>0</v>
      </c>
      <c r="E206" s="3">
        <v>0</v>
      </c>
      <c r="F206" s="3">
        <v>0</v>
      </c>
      <c r="G206" s="3">
        <v>0</v>
      </c>
      <c r="H206">
        <f t="shared" si="25"/>
        <v>0</v>
      </c>
      <c r="J206" s="5"/>
      <c r="L206" s="6"/>
      <c r="M206" s="6"/>
      <c r="N206" s="6"/>
      <c r="O206" s="6"/>
      <c r="P206" s="6"/>
    </row>
    <row r="207" spans="2:16" x14ac:dyDescent="0.25">
      <c r="B207">
        <v>86</v>
      </c>
      <c r="C207" s="1" t="s">
        <v>197</v>
      </c>
      <c r="D207" s="3">
        <v>0</v>
      </c>
      <c r="E207" s="3">
        <v>0</v>
      </c>
      <c r="F207" s="3">
        <v>0</v>
      </c>
      <c r="G207" s="3">
        <v>0</v>
      </c>
      <c r="H207">
        <f t="shared" si="25"/>
        <v>0</v>
      </c>
      <c r="J207" s="5"/>
      <c r="L207" s="6"/>
      <c r="M207" s="6"/>
      <c r="N207" s="6"/>
      <c r="O207" s="6"/>
      <c r="P207" s="6"/>
    </row>
    <row r="208" spans="2:16" x14ac:dyDescent="0.25">
      <c r="B208">
        <v>86</v>
      </c>
      <c r="C208" s="1" t="s">
        <v>198</v>
      </c>
      <c r="D208" s="3">
        <v>0</v>
      </c>
      <c r="E208" s="3">
        <v>0</v>
      </c>
      <c r="F208" s="3">
        <v>0</v>
      </c>
      <c r="G208" s="3">
        <v>0</v>
      </c>
      <c r="H208">
        <f t="shared" si="25"/>
        <v>0</v>
      </c>
      <c r="J208" s="5"/>
      <c r="L208" s="6"/>
      <c r="M208" s="6"/>
      <c r="N208" s="6"/>
      <c r="O208" s="6"/>
      <c r="P208" s="6"/>
    </row>
    <row r="209" spans="2:16" x14ac:dyDescent="0.25">
      <c r="B209">
        <v>86</v>
      </c>
      <c r="C209" s="1" t="s">
        <v>199</v>
      </c>
      <c r="D209" s="3">
        <v>0</v>
      </c>
      <c r="E209" s="3">
        <v>0</v>
      </c>
      <c r="F209" s="3">
        <v>0</v>
      </c>
      <c r="G209" s="3">
        <v>0</v>
      </c>
      <c r="H209">
        <f t="shared" si="25"/>
        <v>0</v>
      </c>
      <c r="J209" s="5"/>
      <c r="L209" s="6"/>
      <c r="M209" s="6"/>
      <c r="N209" s="6"/>
      <c r="O209" s="6"/>
      <c r="P209" s="6"/>
    </row>
    <row r="210" spans="2:16" x14ac:dyDescent="0.25">
      <c r="B210">
        <v>86</v>
      </c>
      <c r="C210" s="1" t="s">
        <v>200</v>
      </c>
      <c r="D210" s="3">
        <v>0</v>
      </c>
      <c r="E210" s="3">
        <v>0</v>
      </c>
      <c r="F210" s="3">
        <v>0</v>
      </c>
      <c r="G210" s="3">
        <v>0</v>
      </c>
      <c r="H210">
        <f t="shared" si="25"/>
        <v>0</v>
      </c>
      <c r="J210" s="5"/>
      <c r="L210" s="6"/>
      <c r="M210" s="6"/>
      <c r="N210" s="6"/>
      <c r="O210" s="6"/>
      <c r="P210" s="6"/>
    </row>
    <row r="211" spans="2:16" x14ac:dyDescent="0.25">
      <c r="B211">
        <v>86</v>
      </c>
      <c r="C211" s="1" t="s">
        <v>201</v>
      </c>
      <c r="D211" s="3">
        <v>0</v>
      </c>
      <c r="E211" s="3">
        <v>0</v>
      </c>
      <c r="F211" s="3">
        <v>0</v>
      </c>
      <c r="G211" s="3">
        <v>0</v>
      </c>
      <c r="H211">
        <f t="shared" si="25"/>
        <v>0</v>
      </c>
      <c r="J211" s="5"/>
      <c r="L211" s="6"/>
      <c r="M211" s="6"/>
      <c r="N211" s="6"/>
      <c r="O211" s="6"/>
      <c r="P211" s="6"/>
    </row>
    <row r="212" spans="2:16" x14ac:dyDescent="0.25">
      <c r="B212">
        <v>86</v>
      </c>
      <c r="C212" s="1" t="s">
        <v>202</v>
      </c>
      <c r="D212" s="3">
        <v>0</v>
      </c>
      <c r="E212" s="3">
        <v>0</v>
      </c>
      <c r="F212" s="3">
        <v>0</v>
      </c>
      <c r="G212" s="3">
        <v>0</v>
      </c>
      <c r="H212">
        <f t="shared" si="25"/>
        <v>0</v>
      </c>
      <c r="J212" s="5"/>
      <c r="L212" s="6"/>
      <c r="M212" s="6"/>
      <c r="N212" s="6"/>
      <c r="O212" s="6"/>
      <c r="P212" s="6"/>
    </row>
    <row r="213" spans="2:16" x14ac:dyDescent="0.25">
      <c r="B213">
        <v>86</v>
      </c>
      <c r="C213" s="1" t="s">
        <v>203</v>
      </c>
      <c r="D213" s="3">
        <v>0</v>
      </c>
      <c r="E213" s="3">
        <v>0</v>
      </c>
      <c r="F213" s="3">
        <v>0</v>
      </c>
      <c r="G213" s="3">
        <v>0</v>
      </c>
      <c r="H213">
        <f t="shared" si="25"/>
        <v>0</v>
      </c>
      <c r="J213" s="5"/>
      <c r="L213" s="6"/>
      <c r="M213" s="6"/>
      <c r="N213" s="6"/>
      <c r="O213" s="6"/>
      <c r="P213" s="6"/>
    </row>
    <row r="214" spans="2:16" x14ac:dyDescent="0.25">
      <c r="B214">
        <v>86</v>
      </c>
      <c r="C214" s="1" t="s">
        <v>204</v>
      </c>
      <c r="D214" s="3">
        <v>0</v>
      </c>
      <c r="E214" s="3">
        <v>0</v>
      </c>
      <c r="F214" s="3">
        <v>0</v>
      </c>
      <c r="G214" s="3">
        <v>0</v>
      </c>
      <c r="H214">
        <f t="shared" si="25"/>
        <v>0</v>
      </c>
      <c r="J214" s="5"/>
      <c r="L214" s="6"/>
      <c r="M214" s="6"/>
      <c r="N214" s="6"/>
      <c r="O214" s="6"/>
      <c r="P214" s="6"/>
    </row>
    <row r="215" spans="2:16" x14ac:dyDescent="0.25">
      <c r="B215">
        <v>86</v>
      </c>
      <c r="C215" s="1" t="s">
        <v>205</v>
      </c>
      <c r="D215" s="3">
        <v>0</v>
      </c>
      <c r="E215" s="3">
        <v>0</v>
      </c>
      <c r="F215" s="3">
        <v>0</v>
      </c>
      <c r="G215" s="3">
        <v>0</v>
      </c>
      <c r="H215">
        <f t="shared" si="25"/>
        <v>0</v>
      </c>
      <c r="J215" s="5"/>
      <c r="L215" s="6"/>
      <c r="M215" s="6"/>
      <c r="N215" s="6"/>
      <c r="O215" s="6"/>
      <c r="P215" s="6"/>
    </row>
    <row r="217" spans="2:16" x14ac:dyDescent="0.25">
      <c r="D217" s="3">
        <f t="shared" ref="D217:F217" si="26">SUM(D11:D216)</f>
        <v>302</v>
      </c>
      <c r="E217" s="3">
        <f t="shared" si="26"/>
        <v>304</v>
      </c>
      <c r="F217" s="3">
        <f t="shared" si="26"/>
        <v>356</v>
      </c>
    </row>
  </sheetData>
  <mergeCells count="2">
    <mergeCell ref="L7:P7"/>
    <mergeCell ref="R7:V7"/>
  </mergeCells>
  <conditionalFormatting sqref="R11:V83">
    <cfRule type="cellIs" dxfId="1" priority="1" operator="lessThan">
      <formula>11</formula>
    </cfRule>
  </conditionalFormatting>
  <hyperlinks>
    <hyperlink ref="C5" r:id="rId1" display="Source:  http://sports.yahoo.com/olympics/medals.html"/>
  </hyperlinks>
  <pageMargins left="0.7" right="0.7" top="0.75" bottom="0.75" header="0.3" footer="0.3"/>
  <pageSetup orientation="portrait" horizontalDpi="4294967293" verticalDpi="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203"/>
  <sheetViews>
    <sheetView workbookViewId="0"/>
  </sheetViews>
  <sheetFormatPr defaultRowHeight="15" x14ac:dyDescent="0.25"/>
  <cols>
    <col min="2" max="2" width="34.5703125" customWidth="1"/>
    <col min="3" max="4" width="14" customWidth="1"/>
    <col min="5" max="5" width="58" style="1" customWidth="1"/>
  </cols>
  <sheetData>
    <row r="2" spans="2:5" x14ac:dyDescent="0.25">
      <c r="B2" s="15" t="s">
        <v>213</v>
      </c>
    </row>
    <row r="4" spans="2:5" x14ac:dyDescent="0.25">
      <c r="B4" t="s">
        <v>320</v>
      </c>
    </row>
    <row r="5" spans="2:5" x14ac:dyDescent="0.25">
      <c r="B5" s="16" t="s">
        <v>311</v>
      </c>
    </row>
    <row r="7" spans="2:5" x14ac:dyDescent="0.25">
      <c r="B7" t="s">
        <v>74</v>
      </c>
      <c r="C7" s="2">
        <v>29117000</v>
      </c>
      <c r="D7" s="2"/>
      <c r="E7" s="29" t="s">
        <v>316</v>
      </c>
    </row>
    <row r="8" spans="2:5" x14ac:dyDescent="0.25">
      <c r="B8" t="s">
        <v>75</v>
      </c>
      <c r="C8" s="2">
        <v>3195000</v>
      </c>
      <c r="D8" s="2"/>
      <c r="E8" s="29"/>
    </row>
    <row r="9" spans="2:5" x14ac:dyDescent="0.25">
      <c r="B9" t="s">
        <v>34</v>
      </c>
      <c r="C9" s="2">
        <v>35423000</v>
      </c>
      <c r="D9" s="2"/>
      <c r="E9" s="17" t="s">
        <v>317</v>
      </c>
    </row>
    <row r="10" spans="2:5" x14ac:dyDescent="0.25">
      <c r="B10" t="s">
        <v>77</v>
      </c>
      <c r="C10" s="2">
        <v>84082</v>
      </c>
      <c r="D10" s="2"/>
    </row>
    <row r="11" spans="2:5" x14ac:dyDescent="0.25">
      <c r="B11" t="s">
        <v>78</v>
      </c>
      <c r="C11" s="2">
        <v>18993000</v>
      </c>
      <c r="D11" s="2"/>
      <c r="E11" s="29" t="s">
        <v>319</v>
      </c>
    </row>
    <row r="12" spans="2:5" x14ac:dyDescent="0.25">
      <c r="B12" t="s">
        <v>79</v>
      </c>
      <c r="C12" s="2">
        <v>89000</v>
      </c>
      <c r="D12" s="2"/>
      <c r="E12" s="29"/>
    </row>
    <row r="13" spans="2:5" x14ac:dyDescent="0.25">
      <c r="B13" t="s">
        <v>59</v>
      </c>
      <c r="C13" s="2">
        <v>40518951</v>
      </c>
      <c r="D13" s="2"/>
      <c r="E13" s="17" t="s">
        <v>318</v>
      </c>
    </row>
    <row r="14" spans="2:5" x14ac:dyDescent="0.25">
      <c r="B14" t="s">
        <v>41</v>
      </c>
      <c r="C14" s="2">
        <v>3238000</v>
      </c>
      <c r="D14" s="2"/>
    </row>
    <row r="15" spans="2:5" x14ac:dyDescent="0.25">
      <c r="B15" t="s">
        <v>9</v>
      </c>
      <c r="C15" s="2">
        <v>22421417</v>
      </c>
      <c r="D15" s="2"/>
    </row>
    <row r="16" spans="2:5" x14ac:dyDescent="0.25">
      <c r="B16" t="s">
        <v>81</v>
      </c>
      <c r="C16" s="2">
        <v>8372930</v>
      </c>
      <c r="D16" s="2"/>
    </row>
    <row r="17" spans="2:4" x14ac:dyDescent="0.25">
      <c r="B17" t="s">
        <v>42</v>
      </c>
      <c r="C17" s="2">
        <v>8997400</v>
      </c>
      <c r="D17" s="2"/>
    </row>
    <row r="18" spans="2:4" x14ac:dyDescent="0.25">
      <c r="B18" t="s">
        <v>82</v>
      </c>
      <c r="C18" s="2">
        <v>346000</v>
      </c>
      <c r="D18" s="2"/>
    </row>
    <row r="19" spans="2:4" x14ac:dyDescent="0.25">
      <c r="B19" t="s">
        <v>83</v>
      </c>
      <c r="C19" s="2">
        <v>807000</v>
      </c>
      <c r="D19" s="2"/>
    </row>
    <row r="20" spans="2:4" x14ac:dyDescent="0.25">
      <c r="B20" t="s">
        <v>84</v>
      </c>
      <c r="C20" s="2">
        <v>164425000</v>
      </c>
      <c r="D20" s="2"/>
    </row>
    <row r="21" spans="2:4" x14ac:dyDescent="0.25">
      <c r="B21" t="s">
        <v>85</v>
      </c>
      <c r="C21" s="2">
        <v>257000</v>
      </c>
      <c r="D21" s="2"/>
    </row>
    <row r="22" spans="2:4" x14ac:dyDescent="0.25">
      <c r="B22" t="s">
        <v>13</v>
      </c>
      <c r="C22" s="2">
        <v>9471900</v>
      </c>
      <c r="D22" s="2"/>
    </row>
    <row r="23" spans="2:4" x14ac:dyDescent="0.25">
      <c r="B23" t="s">
        <v>43</v>
      </c>
      <c r="C23" s="2">
        <v>10827519</v>
      </c>
      <c r="D23" s="2"/>
    </row>
    <row r="24" spans="2:4" x14ac:dyDescent="0.25">
      <c r="B24" t="s">
        <v>86</v>
      </c>
      <c r="C24" s="2">
        <v>322100</v>
      </c>
      <c r="D24" s="2"/>
    </row>
    <row r="25" spans="2:4" x14ac:dyDescent="0.25">
      <c r="B25" t="s">
        <v>87</v>
      </c>
      <c r="C25" s="2">
        <v>9212000</v>
      </c>
      <c r="D25" s="2"/>
    </row>
    <row r="26" spans="2:4" x14ac:dyDescent="0.25">
      <c r="B26" t="s">
        <v>89</v>
      </c>
      <c r="C26" s="2">
        <v>708000</v>
      </c>
      <c r="D26" s="2"/>
    </row>
    <row r="27" spans="2:4" x14ac:dyDescent="0.25">
      <c r="B27" t="s">
        <v>90</v>
      </c>
      <c r="C27" s="2">
        <v>10031000</v>
      </c>
      <c r="D27" s="2"/>
    </row>
    <row r="28" spans="2:4" x14ac:dyDescent="0.25">
      <c r="B28" t="s">
        <v>91</v>
      </c>
      <c r="C28" s="2">
        <v>3760000</v>
      </c>
      <c r="D28" s="2"/>
    </row>
    <row r="29" spans="2:4" x14ac:dyDescent="0.25">
      <c r="B29" t="s">
        <v>92</v>
      </c>
      <c r="C29" s="2">
        <v>1978000</v>
      </c>
      <c r="D29" s="2"/>
    </row>
    <row r="30" spans="2:4" x14ac:dyDescent="0.25">
      <c r="B30" t="s">
        <v>20</v>
      </c>
      <c r="C30" s="2">
        <v>193364000</v>
      </c>
      <c r="D30" s="2"/>
    </row>
    <row r="31" spans="2:4" x14ac:dyDescent="0.25">
      <c r="B31" t="s">
        <v>93</v>
      </c>
      <c r="C31" s="2">
        <v>407000</v>
      </c>
      <c r="D31" s="2"/>
    </row>
    <row r="32" spans="2:4" x14ac:dyDescent="0.25">
      <c r="B32" t="s">
        <v>94</v>
      </c>
      <c r="C32" s="2">
        <v>7576751</v>
      </c>
      <c r="D32" s="2"/>
    </row>
    <row r="33" spans="2:5" x14ac:dyDescent="0.25">
      <c r="B33" t="s">
        <v>95</v>
      </c>
      <c r="C33" s="2">
        <v>16287000</v>
      </c>
      <c r="D33" s="2"/>
    </row>
    <row r="34" spans="2:5" x14ac:dyDescent="0.25">
      <c r="B34" t="s">
        <v>96</v>
      </c>
      <c r="C34" s="2">
        <v>8519000</v>
      </c>
      <c r="D34" s="2"/>
    </row>
    <row r="35" spans="2:5" x14ac:dyDescent="0.25">
      <c r="B35" t="s">
        <v>97</v>
      </c>
      <c r="C35" s="2">
        <v>13395682</v>
      </c>
      <c r="D35" s="2"/>
    </row>
    <row r="36" spans="2:5" x14ac:dyDescent="0.25">
      <c r="B36" t="s">
        <v>98</v>
      </c>
      <c r="C36" s="2">
        <v>19958000</v>
      </c>
      <c r="D36" s="2"/>
    </row>
    <row r="37" spans="2:5" x14ac:dyDescent="0.25">
      <c r="B37" t="s">
        <v>26</v>
      </c>
      <c r="C37" s="2">
        <v>34207000</v>
      </c>
      <c r="D37" s="2"/>
    </row>
    <row r="38" spans="2:5" x14ac:dyDescent="0.25">
      <c r="B38" t="s">
        <v>99</v>
      </c>
      <c r="C38" s="2">
        <v>513000</v>
      </c>
      <c r="D38" s="2"/>
    </row>
    <row r="39" spans="2:5" x14ac:dyDescent="0.25">
      <c r="B39" t="s">
        <v>101</v>
      </c>
      <c r="C39" s="2">
        <v>4506000</v>
      </c>
      <c r="D39" s="2"/>
    </row>
    <row r="40" spans="2:5" x14ac:dyDescent="0.25">
      <c r="B40" t="s">
        <v>102</v>
      </c>
      <c r="C40" s="2">
        <v>11274106</v>
      </c>
      <c r="D40" s="2"/>
    </row>
    <row r="41" spans="2:5" x14ac:dyDescent="0.25">
      <c r="B41" t="s">
        <v>103</v>
      </c>
      <c r="C41" s="2">
        <v>17114000</v>
      </c>
      <c r="D41" s="2"/>
    </row>
    <row r="42" spans="2:5" x14ac:dyDescent="0.25">
      <c r="B42" t="s">
        <v>1</v>
      </c>
      <c r="C42" s="2">
        <f>1339190000-C81</f>
        <v>1331574000</v>
      </c>
      <c r="D42" s="2"/>
      <c r="E42" s="1" t="s">
        <v>212</v>
      </c>
    </row>
    <row r="43" spans="2:5" x14ac:dyDescent="0.25">
      <c r="B43" t="s">
        <v>38</v>
      </c>
      <c r="C43" s="2">
        <v>45569000</v>
      </c>
      <c r="D43" s="2"/>
    </row>
    <row r="44" spans="2:5" x14ac:dyDescent="0.25">
      <c r="B44" t="s">
        <v>104</v>
      </c>
      <c r="C44" s="2">
        <v>691000</v>
      </c>
      <c r="D44" s="2"/>
    </row>
    <row r="45" spans="2:5" x14ac:dyDescent="0.25">
      <c r="B45" t="s">
        <v>105</v>
      </c>
      <c r="C45" s="2">
        <v>3759000</v>
      </c>
      <c r="D45" s="2"/>
    </row>
    <row r="46" spans="2:5" x14ac:dyDescent="0.25">
      <c r="B46" t="s">
        <v>107</v>
      </c>
      <c r="C46" s="2">
        <v>4640000</v>
      </c>
      <c r="D46" s="2"/>
    </row>
    <row r="47" spans="2:5" x14ac:dyDescent="0.25">
      <c r="B47" t="s">
        <v>108</v>
      </c>
      <c r="C47" s="2">
        <v>21571000</v>
      </c>
      <c r="D47" s="2"/>
    </row>
    <row r="48" spans="2:5" x14ac:dyDescent="0.25">
      <c r="B48" t="s">
        <v>23</v>
      </c>
      <c r="C48" s="2">
        <v>4435056</v>
      </c>
      <c r="D48" s="2"/>
    </row>
    <row r="49" spans="2:4" x14ac:dyDescent="0.25">
      <c r="B49" t="s">
        <v>12</v>
      </c>
      <c r="C49" s="2">
        <v>11204000</v>
      </c>
      <c r="D49" s="2"/>
    </row>
    <row r="50" spans="2:4" x14ac:dyDescent="0.25">
      <c r="B50" t="s">
        <v>51</v>
      </c>
      <c r="C50" s="2">
        <v>801851</v>
      </c>
      <c r="D50" s="2"/>
    </row>
    <row r="51" spans="2:4" x14ac:dyDescent="0.25">
      <c r="B51" t="s">
        <v>28</v>
      </c>
      <c r="C51" s="2">
        <v>10512397</v>
      </c>
      <c r="D51" s="2"/>
    </row>
    <row r="52" spans="2:4" x14ac:dyDescent="0.25">
      <c r="B52" t="s">
        <v>111</v>
      </c>
      <c r="C52" s="2">
        <v>67827000</v>
      </c>
      <c r="D52" s="2"/>
    </row>
    <row r="53" spans="2:4" x14ac:dyDescent="0.25">
      <c r="B53" t="s">
        <v>19</v>
      </c>
      <c r="C53" s="2">
        <v>5540241</v>
      </c>
      <c r="D53" s="2"/>
    </row>
    <row r="54" spans="2:4" x14ac:dyDescent="0.25">
      <c r="B54" t="s">
        <v>109</v>
      </c>
      <c r="C54" s="2">
        <v>879000</v>
      </c>
      <c r="D54" s="2"/>
    </row>
    <row r="55" spans="2:4" x14ac:dyDescent="0.25">
      <c r="B55" t="s">
        <v>110</v>
      </c>
      <c r="C55" s="2">
        <v>67000</v>
      </c>
      <c r="D55" s="2"/>
    </row>
    <row r="56" spans="2:4" x14ac:dyDescent="0.25">
      <c r="B56" t="s">
        <v>69</v>
      </c>
      <c r="C56" s="2">
        <v>10225000</v>
      </c>
      <c r="D56" s="2"/>
    </row>
    <row r="57" spans="2:4" x14ac:dyDescent="0.25">
      <c r="B57" t="s">
        <v>207</v>
      </c>
      <c r="C57" s="2">
        <v>1171000</v>
      </c>
      <c r="D57" s="2"/>
    </row>
    <row r="58" spans="2:4" x14ac:dyDescent="0.25">
      <c r="B58" t="s">
        <v>112</v>
      </c>
      <c r="C58" s="2">
        <v>14228000</v>
      </c>
      <c r="D58" s="2"/>
    </row>
    <row r="59" spans="2:4" x14ac:dyDescent="0.25">
      <c r="B59" t="s">
        <v>39</v>
      </c>
      <c r="C59" s="2">
        <v>78848000</v>
      </c>
      <c r="D59" s="2"/>
    </row>
    <row r="60" spans="2:4" x14ac:dyDescent="0.25">
      <c r="B60" t="s">
        <v>113</v>
      </c>
      <c r="C60" s="2">
        <v>6194000</v>
      </c>
      <c r="D60" s="2"/>
    </row>
    <row r="61" spans="2:4" x14ac:dyDescent="0.25">
      <c r="B61" t="s">
        <v>114</v>
      </c>
      <c r="C61" s="2">
        <v>693000</v>
      </c>
      <c r="D61" s="2"/>
    </row>
    <row r="62" spans="2:4" x14ac:dyDescent="0.25">
      <c r="B62" t="s">
        <v>115</v>
      </c>
      <c r="C62" s="2">
        <v>5224000</v>
      </c>
      <c r="D62" s="2"/>
    </row>
    <row r="63" spans="2:4" x14ac:dyDescent="0.25">
      <c r="B63" t="s">
        <v>45</v>
      </c>
      <c r="C63" s="2">
        <v>1340021</v>
      </c>
      <c r="D63" s="2"/>
    </row>
    <row r="64" spans="2:4" x14ac:dyDescent="0.25">
      <c r="B64" t="s">
        <v>24</v>
      </c>
      <c r="C64" s="2">
        <v>79221000</v>
      </c>
      <c r="D64" s="2"/>
    </row>
    <row r="65" spans="2:4" x14ac:dyDescent="0.25">
      <c r="B65" t="s">
        <v>116</v>
      </c>
      <c r="C65" s="2">
        <v>854000</v>
      </c>
      <c r="D65" s="2"/>
    </row>
    <row r="66" spans="2:4" x14ac:dyDescent="0.25">
      <c r="B66" t="s">
        <v>52</v>
      </c>
      <c r="C66" s="2">
        <v>5366100</v>
      </c>
      <c r="D66" s="2"/>
    </row>
    <row r="67" spans="2:4" x14ac:dyDescent="0.25">
      <c r="B67" t="s">
        <v>4</v>
      </c>
      <c r="C67" s="2">
        <v>65447374</v>
      </c>
      <c r="D67" s="2"/>
    </row>
    <row r="68" spans="2:4" x14ac:dyDescent="0.25">
      <c r="B68" t="s">
        <v>117</v>
      </c>
      <c r="C68" s="2">
        <v>1501000</v>
      </c>
      <c r="D68" s="2"/>
    </row>
    <row r="69" spans="2:4" x14ac:dyDescent="0.25">
      <c r="B69" t="s">
        <v>118</v>
      </c>
      <c r="C69" s="2">
        <v>1751000</v>
      </c>
      <c r="D69" s="2"/>
    </row>
    <row r="70" spans="2:4" x14ac:dyDescent="0.25">
      <c r="B70" t="s">
        <v>31</v>
      </c>
      <c r="C70" s="2">
        <v>4436000</v>
      </c>
      <c r="D70" s="2"/>
    </row>
    <row r="71" spans="2:4" x14ac:dyDescent="0.25">
      <c r="B71" t="s">
        <v>6</v>
      </c>
      <c r="C71" s="2">
        <v>81757600</v>
      </c>
      <c r="D71" s="2"/>
    </row>
    <row r="72" spans="2:4" x14ac:dyDescent="0.25">
      <c r="B72" t="s">
        <v>119</v>
      </c>
      <c r="C72" s="2">
        <v>24333000</v>
      </c>
      <c r="D72" s="2"/>
    </row>
    <row r="73" spans="2:4" x14ac:dyDescent="0.25">
      <c r="B73" t="s">
        <v>3</v>
      </c>
      <c r="C73" s="2">
        <v>62041708</v>
      </c>
      <c r="D73" s="2"/>
    </row>
    <row r="74" spans="2:4" x14ac:dyDescent="0.25">
      <c r="B74" t="s">
        <v>56</v>
      </c>
      <c r="C74" s="2">
        <v>11306183</v>
      </c>
      <c r="D74" s="2"/>
    </row>
    <row r="75" spans="2:4" x14ac:dyDescent="0.25">
      <c r="B75" t="s">
        <v>35</v>
      </c>
      <c r="C75" s="2">
        <v>104000</v>
      </c>
      <c r="D75" s="2"/>
    </row>
    <row r="76" spans="2:4" x14ac:dyDescent="0.25">
      <c r="B76" t="s">
        <v>53</v>
      </c>
      <c r="C76" s="2">
        <v>14377000</v>
      </c>
      <c r="D76" s="2"/>
    </row>
    <row r="77" spans="2:4" x14ac:dyDescent="0.25">
      <c r="B77" t="s">
        <v>121</v>
      </c>
      <c r="C77" s="2">
        <v>10324000</v>
      </c>
      <c r="D77" s="2"/>
    </row>
    <row r="78" spans="2:4" x14ac:dyDescent="0.25">
      <c r="B78" t="s">
        <v>122</v>
      </c>
      <c r="C78" s="2">
        <v>1647000</v>
      </c>
      <c r="D78" s="2"/>
    </row>
    <row r="79" spans="2:4" x14ac:dyDescent="0.25">
      <c r="B79" t="s">
        <v>123</v>
      </c>
      <c r="C79" s="2">
        <v>761000</v>
      </c>
      <c r="D79" s="2"/>
    </row>
    <row r="80" spans="2:4" x14ac:dyDescent="0.25">
      <c r="B80" t="s">
        <v>124</v>
      </c>
      <c r="C80" s="2">
        <v>10188000</v>
      </c>
      <c r="D80" s="2"/>
    </row>
    <row r="81" spans="2:5" x14ac:dyDescent="0.25">
      <c r="B81" t="s">
        <v>125</v>
      </c>
      <c r="C81" s="2">
        <v>7616000</v>
      </c>
      <c r="D81" s="2"/>
    </row>
    <row r="82" spans="2:5" x14ac:dyDescent="0.25">
      <c r="B82" t="s">
        <v>72</v>
      </c>
      <c r="C82" s="2">
        <v>7089705</v>
      </c>
      <c r="D82" s="2"/>
      <c r="E82" s="17" t="s">
        <v>312</v>
      </c>
    </row>
    <row r="83" spans="2:5" x14ac:dyDescent="0.25">
      <c r="B83" t="s">
        <v>11</v>
      </c>
      <c r="C83" s="2">
        <v>10013628</v>
      </c>
      <c r="D83" s="2"/>
    </row>
    <row r="84" spans="2:5" x14ac:dyDescent="0.25">
      <c r="B84" t="s">
        <v>126</v>
      </c>
      <c r="C84" s="2">
        <v>317900</v>
      </c>
      <c r="D84" s="2"/>
    </row>
    <row r="85" spans="2:5" x14ac:dyDescent="0.25">
      <c r="B85" t="s">
        <v>44</v>
      </c>
      <c r="C85" s="2">
        <v>1184639000</v>
      </c>
      <c r="D85" s="2"/>
    </row>
    <row r="86" spans="2:5" x14ac:dyDescent="0.25">
      <c r="B86" t="s">
        <v>46</v>
      </c>
      <c r="C86" s="2">
        <v>234181400</v>
      </c>
      <c r="D86" s="2"/>
    </row>
    <row r="87" spans="2:5" x14ac:dyDescent="0.25">
      <c r="B87" t="s">
        <v>10</v>
      </c>
      <c r="C87" s="2">
        <v>75078000</v>
      </c>
      <c r="D87" s="2"/>
    </row>
    <row r="88" spans="2:5" x14ac:dyDescent="0.25">
      <c r="B88" t="s">
        <v>128</v>
      </c>
      <c r="C88" s="2">
        <v>31467000</v>
      </c>
      <c r="D88" s="2"/>
    </row>
    <row r="89" spans="2:5" x14ac:dyDescent="0.25">
      <c r="B89" t="s">
        <v>129</v>
      </c>
      <c r="C89" s="2">
        <v>4459300</v>
      </c>
      <c r="D89" s="2"/>
    </row>
    <row r="90" spans="2:5" x14ac:dyDescent="0.25">
      <c r="B90" t="s">
        <v>130</v>
      </c>
      <c r="C90" s="2">
        <v>7602400</v>
      </c>
      <c r="D90" s="2"/>
    </row>
    <row r="91" spans="2:5" x14ac:dyDescent="0.25">
      <c r="B91" t="s">
        <v>5</v>
      </c>
      <c r="C91" s="2">
        <v>60340328</v>
      </c>
      <c r="D91" s="2"/>
    </row>
    <row r="92" spans="2:5" x14ac:dyDescent="0.25">
      <c r="B92" t="s">
        <v>22</v>
      </c>
      <c r="C92" s="2">
        <v>2730000</v>
      </c>
      <c r="D92" s="2"/>
    </row>
    <row r="93" spans="2:5" x14ac:dyDescent="0.25">
      <c r="B93" t="s">
        <v>17</v>
      </c>
      <c r="C93" s="2">
        <v>127380000</v>
      </c>
      <c r="D93" s="2"/>
    </row>
    <row r="94" spans="2:5" x14ac:dyDescent="0.25">
      <c r="B94" t="s">
        <v>131</v>
      </c>
      <c r="C94" s="2">
        <v>6472000</v>
      </c>
      <c r="D94" s="2"/>
    </row>
    <row r="95" spans="2:5" x14ac:dyDescent="0.25">
      <c r="B95" t="s">
        <v>7</v>
      </c>
      <c r="C95" s="2">
        <v>16197000</v>
      </c>
      <c r="D95" s="2"/>
    </row>
    <row r="96" spans="2:5" x14ac:dyDescent="0.25">
      <c r="B96" t="s">
        <v>29</v>
      </c>
      <c r="C96" s="2">
        <v>40863000</v>
      </c>
      <c r="D96" s="2"/>
    </row>
    <row r="97" spans="2:4" x14ac:dyDescent="0.25">
      <c r="B97" t="s">
        <v>132</v>
      </c>
      <c r="C97" s="2">
        <v>100000</v>
      </c>
      <c r="D97" s="2"/>
    </row>
    <row r="98" spans="2:4" x14ac:dyDescent="0.25">
      <c r="B98" t="s">
        <v>61</v>
      </c>
      <c r="C98" s="2">
        <v>3051000</v>
      </c>
      <c r="D98" s="2"/>
    </row>
    <row r="99" spans="2:4" x14ac:dyDescent="0.25">
      <c r="B99" t="s">
        <v>133</v>
      </c>
      <c r="C99" s="2">
        <v>5550000</v>
      </c>
      <c r="D99" s="2"/>
    </row>
    <row r="100" spans="2:4" x14ac:dyDescent="0.25">
      <c r="B100" t="s">
        <v>134</v>
      </c>
      <c r="C100" s="2">
        <v>6436000</v>
      </c>
      <c r="D100" s="2"/>
    </row>
    <row r="101" spans="2:4" x14ac:dyDescent="0.25">
      <c r="B101" t="s">
        <v>135</v>
      </c>
      <c r="C101" s="2">
        <v>2237800</v>
      </c>
      <c r="D101" s="2"/>
    </row>
    <row r="102" spans="2:4" x14ac:dyDescent="0.25">
      <c r="B102" t="s">
        <v>136</v>
      </c>
      <c r="C102" s="2">
        <v>4255000</v>
      </c>
      <c r="D102" s="2"/>
    </row>
    <row r="103" spans="2:4" x14ac:dyDescent="0.25">
      <c r="B103" t="s">
        <v>137</v>
      </c>
      <c r="C103" s="2">
        <v>2084000</v>
      </c>
      <c r="D103" s="2"/>
    </row>
    <row r="104" spans="2:4" x14ac:dyDescent="0.25">
      <c r="B104" t="s">
        <v>138</v>
      </c>
      <c r="C104" s="2">
        <v>3476608</v>
      </c>
      <c r="D104" s="2"/>
    </row>
    <row r="105" spans="2:4" x14ac:dyDescent="0.25">
      <c r="B105" t="s">
        <v>139</v>
      </c>
      <c r="C105" s="2">
        <v>6546000</v>
      </c>
      <c r="D105" s="2"/>
    </row>
    <row r="106" spans="2:4" x14ac:dyDescent="0.25">
      <c r="B106" t="s">
        <v>140</v>
      </c>
      <c r="C106" s="2">
        <v>35904</v>
      </c>
      <c r="D106" s="2"/>
    </row>
    <row r="107" spans="2:4" x14ac:dyDescent="0.25">
      <c r="B107" t="s">
        <v>33</v>
      </c>
      <c r="C107" s="2">
        <v>3329227</v>
      </c>
      <c r="D107" s="2"/>
    </row>
    <row r="108" spans="2:4" x14ac:dyDescent="0.25">
      <c r="B108" t="s">
        <v>141</v>
      </c>
      <c r="C108" s="2">
        <v>502207</v>
      </c>
      <c r="D108" s="2"/>
    </row>
    <row r="109" spans="2:4" x14ac:dyDescent="0.25">
      <c r="B109" t="s">
        <v>151</v>
      </c>
      <c r="C109" s="2">
        <v>2048620</v>
      </c>
      <c r="D109" s="2"/>
    </row>
    <row r="110" spans="2:4" x14ac:dyDescent="0.25">
      <c r="B110" t="s">
        <v>142</v>
      </c>
      <c r="C110" s="2">
        <v>21146000</v>
      </c>
      <c r="D110" s="2"/>
    </row>
    <row r="111" spans="2:4" x14ac:dyDescent="0.25">
      <c r="B111" t="s">
        <v>143</v>
      </c>
      <c r="C111" s="2">
        <v>15692000</v>
      </c>
      <c r="D111" s="2"/>
    </row>
    <row r="112" spans="2:4" x14ac:dyDescent="0.25">
      <c r="B112" t="s">
        <v>54</v>
      </c>
      <c r="C112" s="2">
        <v>28306700</v>
      </c>
      <c r="D112" s="2"/>
    </row>
    <row r="113" spans="2:5" x14ac:dyDescent="0.25">
      <c r="B113" t="s">
        <v>144</v>
      </c>
      <c r="C113" s="2">
        <v>314000</v>
      </c>
      <c r="D113" s="2"/>
    </row>
    <row r="114" spans="2:5" x14ac:dyDescent="0.25">
      <c r="B114" t="s">
        <v>145</v>
      </c>
      <c r="C114" s="2">
        <v>14517176</v>
      </c>
      <c r="D114" s="2"/>
    </row>
    <row r="115" spans="2:5" x14ac:dyDescent="0.25">
      <c r="B115" t="s">
        <v>146</v>
      </c>
      <c r="C115" s="2">
        <v>416333</v>
      </c>
      <c r="D115" s="2"/>
    </row>
    <row r="116" spans="2:5" x14ac:dyDescent="0.25">
      <c r="B116" t="s">
        <v>147</v>
      </c>
      <c r="C116" s="2">
        <v>63000</v>
      </c>
      <c r="D116" s="2"/>
    </row>
    <row r="117" spans="2:5" x14ac:dyDescent="0.25">
      <c r="B117" t="s">
        <v>148</v>
      </c>
      <c r="C117" s="2">
        <v>3366000</v>
      </c>
      <c r="D117" s="2"/>
    </row>
    <row r="118" spans="2:5" x14ac:dyDescent="0.25">
      <c r="B118" t="s">
        <v>149</v>
      </c>
      <c r="C118" s="2">
        <v>1297000</v>
      </c>
      <c r="D118" s="2"/>
    </row>
    <row r="119" spans="2:5" x14ac:dyDescent="0.25">
      <c r="B119" t="s">
        <v>37</v>
      </c>
      <c r="C119" s="2">
        <v>108396211</v>
      </c>
      <c r="D119" s="2"/>
    </row>
    <row r="120" spans="2:5" x14ac:dyDescent="0.25">
      <c r="B120" t="s">
        <v>150</v>
      </c>
      <c r="C120" s="2">
        <v>111000</v>
      </c>
      <c r="D120" s="2"/>
    </row>
    <row r="121" spans="2:5" x14ac:dyDescent="0.25">
      <c r="B121" t="s">
        <v>70</v>
      </c>
      <c r="C121" s="2">
        <v>3563800</v>
      </c>
      <c r="D121" s="2"/>
    </row>
    <row r="122" spans="2:5" x14ac:dyDescent="0.25">
      <c r="B122" t="s">
        <v>152</v>
      </c>
      <c r="C122" s="2">
        <v>33000</v>
      </c>
      <c r="D122" s="2"/>
    </row>
    <row r="123" spans="2:5" x14ac:dyDescent="0.25">
      <c r="B123" t="s">
        <v>47</v>
      </c>
      <c r="C123" s="2">
        <v>2768800</v>
      </c>
      <c r="D123" s="2"/>
    </row>
    <row r="124" spans="2:5" x14ac:dyDescent="0.25">
      <c r="B124" t="s">
        <v>153</v>
      </c>
      <c r="C124" s="2">
        <v>666730</v>
      </c>
      <c r="D124" s="2"/>
      <c r="E124" s="17" t="s">
        <v>313</v>
      </c>
    </row>
    <row r="125" spans="2:5" x14ac:dyDescent="0.25">
      <c r="B125" t="s">
        <v>62</v>
      </c>
      <c r="C125" s="2">
        <v>31892000</v>
      </c>
      <c r="D125" s="2"/>
    </row>
    <row r="126" spans="2:5" x14ac:dyDescent="0.25">
      <c r="B126" t="s">
        <v>154</v>
      </c>
      <c r="C126" s="2">
        <v>23406000</v>
      </c>
      <c r="D126" s="2"/>
    </row>
    <row r="127" spans="2:5" x14ac:dyDescent="0.25">
      <c r="B127" t="s">
        <v>155</v>
      </c>
      <c r="C127" s="2">
        <v>50496000</v>
      </c>
      <c r="D127" s="2"/>
    </row>
    <row r="128" spans="2:5" x14ac:dyDescent="0.25">
      <c r="B128" t="s">
        <v>156</v>
      </c>
      <c r="C128" s="2">
        <v>2212000</v>
      </c>
      <c r="D128" s="2"/>
    </row>
    <row r="129" spans="2:4" x14ac:dyDescent="0.25">
      <c r="B129" t="s">
        <v>157</v>
      </c>
      <c r="C129" s="2">
        <v>10000</v>
      </c>
      <c r="D129" s="2"/>
    </row>
    <row r="130" spans="2:4" x14ac:dyDescent="0.25">
      <c r="B130" t="s">
        <v>158</v>
      </c>
      <c r="C130" s="2">
        <v>29853000</v>
      </c>
      <c r="D130" s="2"/>
    </row>
    <row r="131" spans="2:4" x14ac:dyDescent="0.25">
      <c r="B131" t="s">
        <v>8</v>
      </c>
      <c r="C131" s="2">
        <v>16609518</v>
      </c>
      <c r="D131" s="2"/>
    </row>
    <row r="132" spans="2:4" x14ac:dyDescent="0.25">
      <c r="B132" t="s">
        <v>14</v>
      </c>
      <c r="C132" s="2">
        <v>4383600</v>
      </c>
      <c r="D132" s="2"/>
    </row>
    <row r="133" spans="2:4" x14ac:dyDescent="0.25">
      <c r="B133" t="s">
        <v>159</v>
      </c>
      <c r="C133" s="2">
        <v>5822000</v>
      </c>
      <c r="D133" s="2"/>
    </row>
    <row r="134" spans="2:4" x14ac:dyDescent="0.25">
      <c r="B134" t="s">
        <v>160</v>
      </c>
      <c r="C134" s="2">
        <v>15891000</v>
      </c>
      <c r="D134" s="2"/>
    </row>
    <row r="135" spans="2:4" x14ac:dyDescent="0.25">
      <c r="B135" t="s">
        <v>161</v>
      </c>
      <c r="C135" s="2">
        <v>158259000</v>
      </c>
      <c r="D135" s="2"/>
    </row>
    <row r="136" spans="2:4" x14ac:dyDescent="0.25">
      <c r="B136" t="s">
        <v>68</v>
      </c>
      <c r="C136" s="2">
        <v>23991000</v>
      </c>
      <c r="D136" s="2"/>
    </row>
    <row r="137" spans="2:4" x14ac:dyDescent="0.25">
      <c r="B137" t="s">
        <v>48</v>
      </c>
      <c r="C137" s="2">
        <v>4896700</v>
      </c>
      <c r="D137" s="2"/>
    </row>
    <row r="138" spans="2:4" x14ac:dyDescent="0.25">
      <c r="B138" t="s">
        <v>162</v>
      </c>
      <c r="C138" s="2">
        <v>2905000</v>
      </c>
      <c r="D138" s="2"/>
    </row>
    <row r="139" spans="2:4" x14ac:dyDescent="0.25">
      <c r="B139" t="s">
        <v>163</v>
      </c>
      <c r="C139" s="2">
        <v>170260000</v>
      </c>
      <c r="D139" s="2"/>
    </row>
    <row r="140" spans="2:4" x14ac:dyDescent="0.25">
      <c r="B140" t="s">
        <v>164</v>
      </c>
      <c r="C140" s="2">
        <v>20000</v>
      </c>
      <c r="D140" s="2"/>
    </row>
    <row r="141" spans="2:4" x14ac:dyDescent="0.25">
      <c r="B141" t="s">
        <v>166</v>
      </c>
      <c r="C141" s="2">
        <v>3322576</v>
      </c>
      <c r="D141" s="2"/>
    </row>
    <row r="142" spans="2:4" x14ac:dyDescent="0.25">
      <c r="B142" t="s">
        <v>167</v>
      </c>
      <c r="C142" s="2">
        <v>6888000</v>
      </c>
      <c r="D142" s="2"/>
    </row>
    <row r="143" spans="2:4" x14ac:dyDescent="0.25">
      <c r="B143" t="s">
        <v>168</v>
      </c>
      <c r="C143" s="2">
        <v>6460000</v>
      </c>
      <c r="D143" s="2"/>
    </row>
    <row r="144" spans="2:4" x14ac:dyDescent="0.25">
      <c r="B144" t="s">
        <v>169</v>
      </c>
      <c r="C144" s="2">
        <v>29461933</v>
      </c>
      <c r="D144" s="2"/>
    </row>
    <row r="145" spans="2:5" x14ac:dyDescent="0.25">
      <c r="B145" t="s">
        <v>170</v>
      </c>
      <c r="C145" s="2">
        <v>94013200</v>
      </c>
      <c r="D145" s="2"/>
    </row>
    <row r="146" spans="2:5" x14ac:dyDescent="0.25">
      <c r="B146" t="s">
        <v>21</v>
      </c>
      <c r="C146" s="2">
        <v>38167329</v>
      </c>
      <c r="D146" s="2"/>
    </row>
    <row r="147" spans="2:5" x14ac:dyDescent="0.25">
      <c r="B147" t="s">
        <v>171</v>
      </c>
      <c r="C147" s="2">
        <v>10636888</v>
      </c>
      <c r="D147" s="2"/>
    </row>
    <row r="148" spans="2:5" x14ac:dyDescent="0.25">
      <c r="B148" t="s">
        <v>63</v>
      </c>
      <c r="C148" s="2">
        <v>3978702</v>
      </c>
      <c r="D148" s="2"/>
      <c r="E148" s="17" t="s">
        <v>314</v>
      </c>
    </row>
    <row r="149" spans="2:5" x14ac:dyDescent="0.25">
      <c r="B149" t="s">
        <v>57</v>
      </c>
      <c r="C149" s="2">
        <v>1696563</v>
      </c>
      <c r="D149" s="2"/>
    </row>
    <row r="150" spans="2:5" x14ac:dyDescent="0.25">
      <c r="B150" t="s">
        <v>18</v>
      </c>
      <c r="C150" s="2">
        <v>21466174</v>
      </c>
      <c r="D150" s="2"/>
    </row>
    <row r="151" spans="2:5" x14ac:dyDescent="0.25">
      <c r="B151" t="s">
        <v>66</v>
      </c>
      <c r="C151" s="2">
        <v>141927297</v>
      </c>
      <c r="D151" s="2"/>
    </row>
    <row r="152" spans="2:5" x14ac:dyDescent="0.25">
      <c r="B152" t="s">
        <v>172</v>
      </c>
      <c r="C152" s="2">
        <v>10277000</v>
      </c>
      <c r="D152" s="2"/>
    </row>
    <row r="153" spans="2:5" x14ac:dyDescent="0.25">
      <c r="B153" t="s">
        <v>210</v>
      </c>
      <c r="C153" s="2">
        <v>38960</v>
      </c>
      <c r="D153" s="2"/>
    </row>
    <row r="154" spans="2:5" x14ac:dyDescent="0.25">
      <c r="B154" t="s">
        <v>174</v>
      </c>
      <c r="C154" s="2">
        <v>174000</v>
      </c>
      <c r="D154" s="2"/>
    </row>
    <row r="155" spans="2:5" x14ac:dyDescent="0.25">
      <c r="B155" t="s">
        <v>175</v>
      </c>
      <c r="C155" s="2">
        <v>179000</v>
      </c>
      <c r="D155" s="2"/>
    </row>
    <row r="156" spans="2:5" x14ac:dyDescent="0.25">
      <c r="B156" t="s">
        <v>176</v>
      </c>
      <c r="C156" s="2">
        <v>32386</v>
      </c>
      <c r="D156" s="2"/>
    </row>
    <row r="157" spans="2:5" x14ac:dyDescent="0.25">
      <c r="B157" t="s">
        <v>208</v>
      </c>
      <c r="C157" s="2">
        <v>165000</v>
      </c>
      <c r="D157" s="2"/>
    </row>
    <row r="158" spans="2:5" x14ac:dyDescent="0.25">
      <c r="B158" t="s">
        <v>60</v>
      </c>
      <c r="C158" s="2">
        <v>26246000</v>
      </c>
      <c r="D158" s="2"/>
    </row>
    <row r="159" spans="2:5" x14ac:dyDescent="0.25">
      <c r="B159" t="s">
        <v>178</v>
      </c>
      <c r="C159" s="2">
        <v>12861000</v>
      </c>
      <c r="D159" s="2"/>
    </row>
    <row r="160" spans="2:5" x14ac:dyDescent="0.25">
      <c r="B160" t="s">
        <v>49</v>
      </c>
      <c r="C160" s="2">
        <f>9856000-C161</f>
        <v>9771000</v>
      </c>
      <c r="D160" s="2"/>
      <c r="E160" s="1" t="s">
        <v>223</v>
      </c>
    </row>
    <row r="161" spans="2:4" x14ac:dyDescent="0.25">
      <c r="B161" t="s">
        <v>179</v>
      </c>
      <c r="C161" s="2">
        <v>85000</v>
      </c>
      <c r="D161" s="2"/>
    </row>
    <row r="162" spans="2:4" x14ac:dyDescent="0.25">
      <c r="B162" t="s">
        <v>180</v>
      </c>
      <c r="C162" s="2">
        <v>5836000</v>
      </c>
      <c r="D162" s="2"/>
    </row>
    <row r="163" spans="2:4" x14ac:dyDescent="0.25">
      <c r="B163" t="s">
        <v>58</v>
      </c>
      <c r="C163" s="2">
        <v>4987600</v>
      </c>
      <c r="D163" s="2"/>
    </row>
    <row r="164" spans="2:4" x14ac:dyDescent="0.25">
      <c r="B164" t="s">
        <v>40</v>
      </c>
      <c r="C164" s="2">
        <v>5426645</v>
      </c>
      <c r="D164" s="2"/>
    </row>
    <row r="165" spans="2:4" x14ac:dyDescent="0.25">
      <c r="B165" t="s">
        <v>30</v>
      </c>
      <c r="C165" s="2">
        <v>2062700</v>
      </c>
      <c r="D165" s="2"/>
    </row>
    <row r="166" spans="2:4" x14ac:dyDescent="0.25">
      <c r="B166" t="s">
        <v>181</v>
      </c>
      <c r="C166" s="2">
        <v>536000</v>
      </c>
      <c r="D166" s="2"/>
    </row>
    <row r="167" spans="2:4" x14ac:dyDescent="0.25">
      <c r="B167" t="s">
        <v>182</v>
      </c>
      <c r="C167" s="2">
        <v>9359000</v>
      </c>
      <c r="D167" s="2"/>
    </row>
    <row r="168" spans="2:4" x14ac:dyDescent="0.25">
      <c r="B168" t="s">
        <v>15</v>
      </c>
      <c r="C168" s="2">
        <v>49991300</v>
      </c>
      <c r="D168" s="2"/>
    </row>
    <row r="169" spans="2:4" x14ac:dyDescent="0.25">
      <c r="B169" t="s">
        <v>67</v>
      </c>
      <c r="C169" s="2">
        <v>49773145</v>
      </c>
      <c r="D169" s="2"/>
    </row>
    <row r="170" spans="2:4" x14ac:dyDescent="0.25">
      <c r="B170" t="s">
        <v>206</v>
      </c>
      <c r="C170" s="2">
        <v>8260490</v>
      </c>
      <c r="D170" s="2"/>
    </row>
    <row r="171" spans="2:4" x14ac:dyDescent="0.25">
      <c r="B171" t="s">
        <v>25</v>
      </c>
      <c r="C171" s="2">
        <v>46951532</v>
      </c>
      <c r="D171" s="2"/>
    </row>
    <row r="172" spans="2:4" x14ac:dyDescent="0.25">
      <c r="B172" t="s">
        <v>183</v>
      </c>
      <c r="C172" s="2">
        <v>20410000</v>
      </c>
      <c r="D172" s="2"/>
    </row>
    <row r="173" spans="2:4" x14ac:dyDescent="0.25">
      <c r="B173" t="s">
        <v>209</v>
      </c>
      <c r="C173" s="2">
        <v>109000</v>
      </c>
      <c r="D173" s="2"/>
    </row>
    <row r="174" spans="2:4" x14ac:dyDescent="0.25">
      <c r="B174" t="s">
        <v>185</v>
      </c>
      <c r="C174" s="2">
        <v>31894000</v>
      </c>
      <c r="D174" s="2"/>
    </row>
    <row r="175" spans="2:4" x14ac:dyDescent="0.25">
      <c r="B175" t="s">
        <v>186</v>
      </c>
      <c r="C175" s="2">
        <v>524000</v>
      </c>
      <c r="D175" s="2"/>
    </row>
    <row r="176" spans="2:4" x14ac:dyDescent="0.25">
      <c r="B176" t="s">
        <v>187</v>
      </c>
      <c r="C176" s="2">
        <v>1202000</v>
      </c>
      <c r="D176" s="2"/>
    </row>
    <row r="177" spans="2:5" x14ac:dyDescent="0.25">
      <c r="B177" t="s">
        <v>27</v>
      </c>
      <c r="C177" s="2">
        <v>9366092</v>
      </c>
      <c r="D177" s="2"/>
    </row>
    <row r="178" spans="2:5" x14ac:dyDescent="0.25">
      <c r="B178" t="s">
        <v>32</v>
      </c>
      <c r="C178" s="2">
        <v>7782900</v>
      </c>
      <c r="D178" s="2"/>
    </row>
    <row r="179" spans="2:5" x14ac:dyDescent="0.25">
      <c r="B179" t="s">
        <v>188</v>
      </c>
      <c r="C179" s="2">
        <v>22505000</v>
      </c>
      <c r="D179" s="2"/>
    </row>
    <row r="180" spans="2:5" x14ac:dyDescent="0.25">
      <c r="B180" t="s">
        <v>71</v>
      </c>
      <c r="C180" s="2">
        <v>23024960</v>
      </c>
      <c r="D180" s="2"/>
      <c r="E180" s="17" t="s">
        <v>315</v>
      </c>
    </row>
    <row r="181" spans="2:5" x14ac:dyDescent="0.25">
      <c r="B181" t="s">
        <v>189</v>
      </c>
      <c r="C181" s="2">
        <v>7075000</v>
      </c>
      <c r="D181" s="2"/>
    </row>
    <row r="182" spans="2:5" x14ac:dyDescent="0.25">
      <c r="B182" t="s">
        <v>190</v>
      </c>
      <c r="C182" s="2">
        <v>45040000</v>
      </c>
      <c r="D182" s="2"/>
    </row>
    <row r="183" spans="2:5" x14ac:dyDescent="0.25">
      <c r="B183" t="s">
        <v>55</v>
      </c>
      <c r="C183" s="2">
        <v>63525062</v>
      </c>
      <c r="D183" s="2"/>
    </row>
    <row r="184" spans="2:5" x14ac:dyDescent="0.25">
      <c r="B184" t="s">
        <v>192</v>
      </c>
      <c r="C184" s="2">
        <v>6780000</v>
      </c>
      <c r="D184" s="2"/>
    </row>
    <row r="185" spans="2:5" x14ac:dyDescent="0.25">
      <c r="B185" t="s">
        <v>193</v>
      </c>
      <c r="C185" s="2">
        <v>104000</v>
      </c>
      <c r="D185" s="2"/>
    </row>
    <row r="186" spans="2:5" x14ac:dyDescent="0.25">
      <c r="B186" t="s">
        <v>73</v>
      </c>
      <c r="C186" s="2">
        <v>1344000</v>
      </c>
      <c r="D186" s="2"/>
    </row>
    <row r="187" spans="2:5" x14ac:dyDescent="0.25">
      <c r="B187" t="s">
        <v>50</v>
      </c>
      <c r="C187" s="2">
        <v>10432500</v>
      </c>
      <c r="D187" s="2"/>
    </row>
    <row r="188" spans="2:5" x14ac:dyDescent="0.25">
      <c r="B188" t="s">
        <v>64</v>
      </c>
      <c r="C188" s="2">
        <v>72561312</v>
      </c>
      <c r="D188" s="2"/>
    </row>
    <row r="189" spans="2:5" x14ac:dyDescent="0.25">
      <c r="B189" t="s">
        <v>194</v>
      </c>
      <c r="C189" s="2">
        <v>5177000</v>
      </c>
      <c r="D189" s="2"/>
    </row>
    <row r="190" spans="2:5" x14ac:dyDescent="0.25">
      <c r="B190" t="s">
        <v>195</v>
      </c>
      <c r="C190" s="2">
        <v>10000</v>
      </c>
      <c r="D190" s="2"/>
    </row>
    <row r="191" spans="2:5" x14ac:dyDescent="0.25">
      <c r="B191" t="s">
        <v>196</v>
      </c>
      <c r="C191" s="2">
        <v>33796000</v>
      </c>
      <c r="D191" s="2"/>
    </row>
    <row r="192" spans="2:5" x14ac:dyDescent="0.25">
      <c r="B192" t="s">
        <v>16</v>
      </c>
      <c r="C192" s="2">
        <v>45871738</v>
      </c>
      <c r="D192" s="2"/>
    </row>
    <row r="193" spans="2:4" x14ac:dyDescent="0.25">
      <c r="B193" t="s">
        <v>197</v>
      </c>
      <c r="C193" s="2">
        <v>4707000</v>
      </c>
      <c r="D193" s="2"/>
    </row>
    <row r="194" spans="2:4" x14ac:dyDescent="0.25">
      <c r="B194" t="s">
        <v>2</v>
      </c>
      <c r="C194" s="2">
        <v>309975000</v>
      </c>
      <c r="D194" s="2"/>
    </row>
    <row r="195" spans="2:4" x14ac:dyDescent="0.25">
      <c r="B195" t="s">
        <v>198</v>
      </c>
      <c r="C195" s="2">
        <v>3372000</v>
      </c>
      <c r="D195" s="2"/>
    </row>
    <row r="196" spans="2:4" x14ac:dyDescent="0.25">
      <c r="B196" t="s">
        <v>65</v>
      </c>
      <c r="C196" s="2">
        <v>27794000</v>
      </c>
      <c r="D196" s="2"/>
    </row>
    <row r="197" spans="2:4" x14ac:dyDescent="0.25">
      <c r="B197" t="s">
        <v>199</v>
      </c>
      <c r="C197" s="2">
        <v>246000</v>
      </c>
      <c r="D197" s="2"/>
    </row>
    <row r="198" spans="2:4" x14ac:dyDescent="0.25">
      <c r="B198" t="s">
        <v>211</v>
      </c>
      <c r="C198">
        <v>800</v>
      </c>
    </row>
    <row r="199" spans="2:4" x14ac:dyDescent="0.25">
      <c r="B199" t="s">
        <v>36</v>
      </c>
      <c r="C199" s="2">
        <v>28888000</v>
      </c>
      <c r="D199" s="2"/>
    </row>
    <row r="200" spans="2:4" x14ac:dyDescent="0.25">
      <c r="B200" t="s">
        <v>200</v>
      </c>
      <c r="C200" s="2">
        <v>85789573</v>
      </c>
      <c r="D200" s="2"/>
    </row>
    <row r="201" spans="2:4" x14ac:dyDescent="0.25">
      <c r="B201" t="s">
        <v>203</v>
      </c>
      <c r="C201" s="2">
        <v>24256000</v>
      </c>
      <c r="D201" s="2"/>
    </row>
    <row r="202" spans="2:4" x14ac:dyDescent="0.25">
      <c r="B202" t="s">
        <v>204</v>
      </c>
      <c r="C202" s="2">
        <v>13257000</v>
      </c>
      <c r="D202" s="2"/>
    </row>
    <row r="203" spans="2:4" x14ac:dyDescent="0.25">
      <c r="B203" t="s">
        <v>205</v>
      </c>
      <c r="C203" s="2">
        <v>12644000</v>
      </c>
      <c r="D203" s="2"/>
    </row>
  </sheetData>
  <sortState ref="B6:D202">
    <sortCondition ref="B6:B202"/>
  </sortState>
  <mergeCells count="2">
    <mergeCell ref="E7:E8"/>
    <mergeCell ref="E11:E12"/>
  </mergeCells>
  <hyperlinks>
    <hyperlink ref="B5" r:id="rId1"/>
    <hyperlink ref="E82" r:id="rId2"/>
    <hyperlink ref="E124" r:id="rId3"/>
    <hyperlink ref="E148" r:id="rId4"/>
    <hyperlink ref="E180" r:id="rId5"/>
    <hyperlink ref="E9" r:id="rId6"/>
    <hyperlink ref="E13" r:id="rId7"/>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Z217"/>
  <sheetViews>
    <sheetView tabSelected="1" workbookViewId="0"/>
  </sheetViews>
  <sheetFormatPr defaultRowHeight="15" x14ac:dyDescent="0.25"/>
  <cols>
    <col min="3" max="3" width="31.5703125" style="1" bestFit="1" customWidth="1"/>
    <col min="4" max="7" width="9.140625" style="3"/>
    <col min="9" max="9" width="3.5703125" customWidth="1"/>
    <col min="10" max="10" width="11.42578125" customWidth="1"/>
    <col min="11" max="11" width="3.5703125" customWidth="1"/>
    <col min="17" max="17" width="3.5703125" customWidth="1"/>
    <col min="23" max="23" width="3.7109375" customWidth="1"/>
  </cols>
  <sheetData>
    <row r="2" spans="2:26" x14ac:dyDescent="0.25">
      <c r="C2" s="18" t="s">
        <v>323</v>
      </c>
      <c r="G2" s="14"/>
    </row>
    <row r="3" spans="2:26" x14ac:dyDescent="0.25">
      <c r="C3" s="1" t="s">
        <v>328</v>
      </c>
    </row>
    <row r="4" spans="2:26" x14ac:dyDescent="0.25">
      <c r="C4" s="1" t="s">
        <v>352</v>
      </c>
    </row>
    <row r="5" spans="2:26" x14ac:dyDescent="0.25">
      <c r="C5" s="1" t="s">
        <v>351</v>
      </c>
    </row>
    <row r="6" spans="2:26" x14ac:dyDescent="0.25">
      <c r="I6" s="8"/>
      <c r="J6" s="11">
        <v>2010</v>
      </c>
      <c r="K6" s="8"/>
    </row>
    <row r="7" spans="2:26" x14ac:dyDescent="0.25">
      <c r="D7" s="26" t="s">
        <v>222</v>
      </c>
      <c r="E7" s="27"/>
      <c r="F7" s="27"/>
      <c r="G7" s="27"/>
      <c r="H7" s="28"/>
      <c r="I7" s="8"/>
      <c r="J7" s="12" t="s">
        <v>219</v>
      </c>
      <c r="K7" s="8"/>
      <c r="L7" s="26" t="s">
        <v>327</v>
      </c>
      <c r="M7" s="27"/>
      <c r="N7" s="27"/>
      <c r="O7" s="27"/>
      <c r="P7" s="28"/>
      <c r="Q7" s="8"/>
      <c r="R7" s="26" t="s">
        <v>221</v>
      </c>
      <c r="S7" s="27"/>
      <c r="T7" s="27"/>
      <c r="U7" s="27"/>
      <c r="V7" s="28"/>
    </row>
    <row r="8" spans="2:26" x14ac:dyDescent="0.25">
      <c r="D8" s="4" t="s">
        <v>214</v>
      </c>
      <c r="E8" s="4" t="s">
        <v>215</v>
      </c>
      <c r="F8" s="4" t="s">
        <v>216</v>
      </c>
      <c r="G8" s="4" t="s">
        <v>0</v>
      </c>
      <c r="H8" s="4" t="s">
        <v>218</v>
      </c>
      <c r="I8" s="8"/>
      <c r="J8" s="13" t="s">
        <v>220</v>
      </c>
      <c r="K8" s="8"/>
      <c r="L8" s="4" t="s">
        <v>214</v>
      </c>
      <c r="M8" s="4" t="s">
        <v>215</v>
      </c>
      <c r="N8" s="4" t="s">
        <v>216</v>
      </c>
      <c r="O8" s="4" t="s">
        <v>0</v>
      </c>
      <c r="P8" s="4" t="s">
        <v>218</v>
      </c>
      <c r="Q8" s="8"/>
      <c r="R8" s="4" t="s">
        <v>214</v>
      </c>
      <c r="S8" s="4" t="s">
        <v>215</v>
      </c>
      <c r="T8" s="4" t="s">
        <v>216</v>
      </c>
      <c r="U8" s="4" t="s">
        <v>0</v>
      </c>
      <c r="V8" s="4" t="s">
        <v>218</v>
      </c>
    </row>
    <row r="9" spans="2:26" x14ac:dyDescent="0.25">
      <c r="C9" s="9" t="s">
        <v>217</v>
      </c>
      <c r="D9" s="10">
        <f>'2012 Raw Medal Count'!D9</f>
        <v>4</v>
      </c>
      <c r="E9" s="10">
        <f>'2012 Raw Medal Count'!E9</f>
        <v>2</v>
      </c>
      <c r="F9" s="10">
        <f>'2012 Raw Medal Count'!F9</f>
        <v>1</v>
      </c>
      <c r="I9" s="8"/>
      <c r="K9" s="8"/>
      <c r="Q9" s="8"/>
    </row>
    <row r="10" spans="2:26" x14ac:dyDescent="0.25">
      <c r="I10" s="8"/>
      <c r="K10" s="8"/>
      <c r="Q10" s="8"/>
    </row>
    <row r="11" spans="2:26" x14ac:dyDescent="0.25">
      <c r="B11">
        <v>1</v>
      </c>
      <c r="C11" s="1" t="s">
        <v>35</v>
      </c>
      <c r="D11" s="3">
        <v>1</v>
      </c>
      <c r="E11" s="3">
        <v>0</v>
      </c>
      <c r="F11" s="3">
        <v>0</v>
      </c>
      <c r="G11" s="3">
        <v>1</v>
      </c>
      <c r="H11">
        <f t="shared" ref="H11:H42" si="0">SUMPRODUCT($D$9:$F$9,D11:F11)</f>
        <v>4</v>
      </c>
      <c r="I11" s="8"/>
      <c r="J11" s="5">
        <f>VLOOKUP(C11,Population!$B$7:$C$203,2,FALSE)/1000000</f>
        <v>0.104</v>
      </c>
      <c r="K11" s="8"/>
      <c r="L11" s="6">
        <f t="shared" ref="L11:L42" si="1">100*D11/$J11</f>
        <v>961.53846153846155</v>
      </c>
      <c r="M11" s="6">
        <f t="shared" ref="M11:M42" si="2">100*E11/$J11</f>
        <v>0</v>
      </c>
      <c r="N11" s="6">
        <f t="shared" ref="N11:N42" si="3">100*F11/$J11</f>
        <v>0</v>
      </c>
      <c r="O11" s="6">
        <f t="shared" ref="O11:O42" si="4">100*G11/$J11</f>
        <v>961.53846153846155</v>
      </c>
      <c r="P11" s="25">
        <f t="shared" ref="P11:P42" si="5">100*H11/$J11</f>
        <v>3846.1538461538462</v>
      </c>
      <c r="Q11" s="8"/>
      <c r="R11" s="7">
        <f t="shared" ref="R11:R42" si="6">RANK(L11,L$11:L$217)</f>
        <v>1</v>
      </c>
      <c r="S11" s="7">
        <f t="shared" ref="S11:S42" si="7">RANK(M11,M$11:M$217)</f>
        <v>66</v>
      </c>
      <c r="T11" s="7">
        <f t="shared" ref="T11:T42" si="8">RANK(N11,N$11:N$217)</f>
        <v>72</v>
      </c>
      <c r="U11" s="7">
        <f t="shared" ref="U11:U42" si="9">RANK(O11,O$11:O$217)</f>
        <v>1</v>
      </c>
      <c r="V11" s="7">
        <f t="shared" ref="V11:V42" si="10">RANK(P11,P$11:P$217)</f>
        <v>1</v>
      </c>
      <c r="X11" s="30" t="s">
        <v>326</v>
      </c>
      <c r="Y11" s="30"/>
      <c r="Z11" s="30"/>
    </row>
    <row r="12" spans="2:26" x14ac:dyDescent="0.25">
      <c r="B12">
        <f>B11+1</f>
        <v>2</v>
      </c>
      <c r="C12" s="1" t="s">
        <v>82</v>
      </c>
      <c r="D12" s="3">
        <v>1</v>
      </c>
      <c r="E12" s="3">
        <v>0</v>
      </c>
      <c r="F12" s="3">
        <v>0</v>
      </c>
      <c r="G12" s="3">
        <v>1</v>
      </c>
      <c r="H12">
        <f t="shared" si="0"/>
        <v>4</v>
      </c>
      <c r="I12" s="8"/>
      <c r="J12" s="5">
        <f>VLOOKUP(C12,Population!$B$7:$C$203,2,FALSE)/1000000</f>
        <v>0.34599999999999997</v>
      </c>
      <c r="K12" s="8"/>
      <c r="L12" s="6">
        <f t="shared" si="1"/>
        <v>289.01734104046244</v>
      </c>
      <c r="M12" s="6">
        <f t="shared" si="2"/>
        <v>0</v>
      </c>
      <c r="N12" s="6">
        <f t="shared" si="3"/>
        <v>0</v>
      </c>
      <c r="O12" s="6">
        <f t="shared" si="4"/>
        <v>289.01734104046244</v>
      </c>
      <c r="P12" s="25">
        <f t="shared" si="5"/>
        <v>1156.0693641618498</v>
      </c>
      <c r="Q12" s="8"/>
      <c r="R12" s="7">
        <f t="shared" si="6"/>
        <v>2</v>
      </c>
      <c r="S12" s="7">
        <f t="shared" si="7"/>
        <v>66</v>
      </c>
      <c r="T12" s="7">
        <f t="shared" si="8"/>
        <v>72</v>
      </c>
      <c r="U12" s="7">
        <f t="shared" si="9"/>
        <v>5</v>
      </c>
      <c r="V12" s="7">
        <f t="shared" si="10"/>
        <v>2</v>
      </c>
      <c r="X12" s="30"/>
      <c r="Y12" s="30"/>
      <c r="Z12" s="30"/>
    </row>
    <row r="13" spans="2:26" x14ac:dyDescent="0.25">
      <c r="B13">
        <f t="shared" ref="B13:B76" si="11">B12+1</f>
        <v>3</v>
      </c>
      <c r="C13" s="1" t="s">
        <v>22</v>
      </c>
      <c r="D13" s="3">
        <v>4</v>
      </c>
      <c r="E13" s="3">
        <v>4</v>
      </c>
      <c r="F13" s="3">
        <v>4</v>
      </c>
      <c r="G13" s="3">
        <v>12</v>
      </c>
      <c r="H13">
        <f t="shared" si="0"/>
        <v>28</v>
      </c>
      <c r="I13" s="8"/>
      <c r="J13" s="5">
        <f>VLOOKUP(C13,Population!$B$7:$C$203,2,FALSE)/1000000</f>
        <v>2.73</v>
      </c>
      <c r="K13" s="8"/>
      <c r="L13" s="6">
        <f t="shared" si="1"/>
        <v>146.52014652014651</v>
      </c>
      <c r="M13" s="6">
        <f t="shared" si="2"/>
        <v>146.52014652014651</v>
      </c>
      <c r="N13" s="6">
        <f t="shared" si="3"/>
        <v>146.52014652014651</v>
      </c>
      <c r="O13" s="6">
        <f t="shared" si="4"/>
        <v>439.56043956043959</v>
      </c>
      <c r="P13" s="25">
        <f t="shared" si="5"/>
        <v>1025.6410256410256</v>
      </c>
      <c r="Q13" s="8"/>
      <c r="R13" s="7">
        <f t="shared" si="6"/>
        <v>3</v>
      </c>
      <c r="S13" s="7">
        <f t="shared" si="7"/>
        <v>2</v>
      </c>
      <c r="T13" s="7">
        <f t="shared" si="8"/>
        <v>2</v>
      </c>
      <c r="U13" s="7">
        <f t="shared" si="9"/>
        <v>2</v>
      </c>
      <c r="V13" s="7">
        <f t="shared" si="10"/>
        <v>3</v>
      </c>
      <c r="X13" s="30"/>
      <c r="Y13" s="30"/>
      <c r="Z13" s="30"/>
    </row>
    <row r="14" spans="2:26" x14ac:dyDescent="0.25">
      <c r="B14">
        <f t="shared" si="11"/>
        <v>4</v>
      </c>
      <c r="C14" s="1" t="s">
        <v>14</v>
      </c>
      <c r="D14" s="3">
        <v>5</v>
      </c>
      <c r="E14" s="3">
        <v>3</v>
      </c>
      <c r="F14" s="3">
        <v>5</v>
      </c>
      <c r="G14" s="3">
        <v>13</v>
      </c>
      <c r="H14">
        <f t="shared" si="0"/>
        <v>31</v>
      </c>
      <c r="I14" s="8"/>
      <c r="J14" s="5">
        <f>VLOOKUP(C14,Population!$B$7:$C$203,2,FALSE)/1000000</f>
        <v>4.3836000000000004</v>
      </c>
      <c r="K14" s="8"/>
      <c r="L14" s="6">
        <f t="shared" si="1"/>
        <v>114.06150196185783</v>
      </c>
      <c r="M14" s="6">
        <f t="shared" si="2"/>
        <v>68.436901177114692</v>
      </c>
      <c r="N14" s="6">
        <f t="shared" si="3"/>
        <v>114.06150196185783</v>
      </c>
      <c r="O14" s="6">
        <f t="shared" si="4"/>
        <v>296.55990510083035</v>
      </c>
      <c r="P14" s="25">
        <f t="shared" si="5"/>
        <v>707.18131216351856</v>
      </c>
      <c r="Q14" s="8"/>
      <c r="R14" s="7">
        <f t="shared" si="6"/>
        <v>4</v>
      </c>
      <c r="S14" s="7">
        <f t="shared" si="7"/>
        <v>8</v>
      </c>
      <c r="T14" s="7">
        <f t="shared" si="8"/>
        <v>5</v>
      </c>
      <c r="U14" s="7">
        <f t="shared" si="9"/>
        <v>4</v>
      </c>
      <c r="V14" s="7">
        <f t="shared" si="10"/>
        <v>4</v>
      </c>
      <c r="X14" s="30"/>
      <c r="Y14" s="30"/>
      <c r="Z14" s="30"/>
    </row>
    <row r="15" spans="2:26" x14ac:dyDescent="0.25">
      <c r="B15">
        <f t="shared" si="11"/>
        <v>5</v>
      </c>
      <c r="C15" s="1" t="s">
        <v>73</v>
      </c>
      <c r="D15" s="3">
        <v>1</v>
      </c>
      <c r="E15" s="3">
        <v>0</v>
      </c>
      <c r="F15" s="3">
        <v>3</v>
      </c>
      <c r="G15" s="3">
        <v>4</v>
      </c>
      <c r="H15">
        <f t="shared" si="0"/>
        <v>7</v>
      </c>
      <c r="I15" s="8"/>
      <c r="J15" s="5">
        <f>VLOOKUP(C15,Population!$B$7:$C$203,2,FALSE)/1000000</f>
        <v>1.3440000000000001</v>
      </c>
      <c r="K15" s="8"/>
      <c r="L15" s="6">
        <f t="shared" si="1"/>
        <v>74.404761904761898</v>
      </c>
      <c r="M15" s="6">
        <f t="shared" si="2"/>
        <v>0</v>
      </c>
      <c r="N15" s="6">
        <f t="shared" si="3"/>
        <v>223.21428571428569</v>
      </c>
      <c r="O15" s="6">
        <f t="shared" si="4"/>
        <v>297.61904761904759</v>
      </c>
      <c r="P15" s="25">
        <f t="shared" si="5"/>
        <v>520.83333333333326</v>
      </c>
      <c r="Q15" s="8"/>
      <c r="R15" s="7">
        <f t="shared" si="6"/>
        <v>6</v>
      </c>
      <c r="S15" s="7">
        <f t="shared" si="7"/>
        <v>66</v>
      </c>
      <c r="T15" s="7">
        <f t="shared" si="8"/>
        <v>1</v>
      </c>
      <c r="U15" s="7">
        <f t="shared" si="9"/>
        <v>3</v>
      </c>
      <c r="V15" s="7">
        <f t="shared" si="10"/>
        <v>5</v>
      </c>
    </row>
    <row r="16" spans="2:26" x14ac:dyDescent="0.25">
      <c r="B16">
        <f t="shared" si="11"/>
        <v>6</v>
      </c>
      <c r="C16" s="1" t="s">
        <v>11</v>
      </c>
      <c r="D16" s="3">
        <v>8</v>
      </c>
      <c r="E16" s="3">
        <v>4</v>
      </c>
      <c r="F16" s="3">
        <v>5</v>
      </c>
      <c r="G16" s="3">
        <v>17</v>
      </c>
      <c r="H16">
        <f t="shared" si="0"/>
        <v>45</v>
      </c>
      <c r="I16" s="8"/>
      <c r="J16" s="5">
        <f>VLOOKUP(C16,Population!$B$7:$C$203,2,FALSE)/1000000</f>
        <v>10.013628000000001</v>
      </c>
      <c r="K16" s="8"/>
      <c r="L16" s="6">
        <f t="shared" si="1"/>
        <v>79.891124375700784</v>
      </c>
      <c r="M16" s="6">
        <f t="shared" si="2"/>
        <v>39.945562187850392</v>
      </c>
      <c r="N16" s="6">
        <f t="shared" si="3"/>
        <v>49.931952734812995</v>
      </c>
      <c r="O16" s="6">
        <f t="shared" si="4"/>
        <v>169.76863929836418</v>
      </c>
      <c r="P16" s="25">
        <f t="shared" si="5"/>
        <v>449.38757461331693</v>
      </c>
      <c r="Q16" s="8"/>
      <c r="R16" s="7">
        <f t="shared" si="6"/>
        <v>5</v>
      </c>
      <c r="S16" s="7">
        <f t="shared" si="7"/>
        <v>15</v>
      </c>
      <c r="T16" s="7">
        <f t="shared" si="8"/>
        <v>20</v>
      </c>
      <c r="U16" s="7">
        <f t="shared" si="9"/>
        <v>8</v>
      </c>
      <c r="V16" s="7">
        <f t="shared" si="10"/>
        <v>6</v>
      </c>
    </row>
    <row r="17" spans="2:22" x14ac:dyDescent="0.25">
      <c r="B17">
        <f t="shared" si="11"/>
        <v>7</v>
      </c>
      <c r="C17" s="1" t="s">
        <v>30</v>
      </c>
      <c r="D17" s="3">
        <v>1</v>
      </c>
      <c r="E17" s="3">
        <v>1</v>
      </c>
      <c r="F17" s="3">
        <v>2</v>
      </c>
      <c r="G17" s="3">
        <v>4</v>
      </c>
      <c r="H17">
        <f t="shared" si="0"/>
        <v>8</v>
      </c>
      <c r="I17" s="8"/>
      <c r="J17" s="5">
        <f>VLOOKUP(C17,Population!$B$7:$C$203,2,FALSE)/1000000</f>
        <v>2.0627</v>
      </c>
      <c r="K17" s="8"/>
      <c r="L17" s="6">
        <f t="shared" si="1"/>
        <v>48.480147379648038</v>
      </c>
      <c r="M17" s="6">
        <f t="shared" si="2"/>
        <v>48.480147379648038</v>
      </c>
      <c r="N17" s="6">
        <f t="shared" si="3"/>
        <v>96.960294759296076</v>
      </c>
      <c r="O17" s="6">
        <f t="shared" si="4"/>
        <v>193.92058951859215</v>
      </c>
      <c r="P17" s="25">
        <f t="shared" si="5"/>
        <v>387.8411790371843</v>
      </c>
      <c r="Q17" s="8"/>
      <c r="R17" s="7">
        <f t="shared" si="6"/>
        <v>9</v>
      </c>
      <c r="S17" s="7">
        <f t="shared" si="7"/>
        <v>13</v>
      </c>
      <c r="T17" s="7">
        <f t="shared" si="8"/>
        <v>7</v>
      </c>
      <c r="U17" s="7">
        <f t="shared" si="9"/>
        <v>6</v>
      </c>
      <c r="V17" s="7">
        <f t="shared" si="10"/>
        <v>7</v>
      </c>
    </row>
    <row r="18" spans="2:22" x14ac:dyDescent="0.25">
      <c r="B18">
        <f t="shared" si="11"/>
        <v>8</v>
      </c>
      <c r="C18" s="1" t="s">
        <v>23</v>
      </c>
      <c r="D18" s="3">
        <v>3</v>
      </c>
      <c r="E18" s="3">
        <v>1</v>
      </c>
      <c r="F18" s="3">
        <v>2</v>
      </c>
      <c r="G18" s="3">
        <v>6</v>
      </c>
      <c r="H18">
        <f t="shared" si="0"/>
        <v>16</v>
      </c>
      <c r="I18" s="8"/>
      <c r="J18" s="5">
        <f>VLOOKUP(C18,Population!$B$7:$C$203,2,FALSE)/1000000</f>
        <v>4.4350560000000003</v>
      </c>
      <c r="K18" s="8"/>
      <c r="L18" s="6">
        <f t="shared" si="1"/>
        <v>67.642888838382191</v>
      </c>
      <c r="M18" s="6">
        <f t="shared" si="2"/>
        <v>22.547629612794065</v>
      </c>
      <c r="N18" s="6">
        <f t="shared" si="3"/>
        <v>45.09525922558813</v>
      </c>
      <c r="O18" s="6">
        <f t="shared" si="4"/>
        <v>135.28577767676438</v>
      </c>
      <c r="P18" s="6">
        <f t="shared" si="5"/>
        <v>360.76207380470504</v>
      </c>
      <c r="Q18" s="8"/>
      <c r="R18" s="7">
        <f t="shared" si="6"/>
        <v>7</v>
      </c>
      <c r="S18" s="7">
        <f t="shared" si="7"/>
        <v>26</v>
      </c>
      <c r="T18" s="7">
        <f t="shared" si="8"/>
        <v>22</v>
      </c>
      <c r="U18" s="7">
        <f t="shared" si="9"/>
        <v>16</v>
      </c>
      <c r="V18" s="7">
        <f t="shared" si="10"/>
        <v>8</v>
      </c>
    </row>
    <row r="19" spans="2:22" x14ac:dyDescent="0.25">
      <c r="B19">
        <f t="shared" si="11"/>
        <v>9</v>
      </c>
      <c r="C19" s="1" t="s">
        <v>33</v>
      </c>
      <c r="D19" s="3">
        <v>2</v>
      </c>
      <c r="E19" s="3">
        <v>1</v>
      </c>
      <c r="F19" s="3">
        <v>2</v>
      </c>
      <c r="G19" s="3">
        <v>5</v>
      </c>
      <c r="H19">
        <f t="shared" si="0"/>
        <v>12</v>
      </c>
      <c r="I19" s="8"/>
      <c r="J19" s="5">
        <f>VLOOKUP(C19,Population!$B$7:$C$203,2,FALSE)/1000000</f>
        <v>3.3292269999999999</v>
      </c>
      <c r="K19" s="8"/>
      <c r="L19" s="6">
        <f t="shared" si="1"/>
        <v>60.074005166965186</v>
      </c>
      <c r="M19" s="6">
        <f t="shared" si="2"/>
        <v>30.037002583482593</v>
      </c>
      <c r="N19" s="6">
        <f t="shared" si="3"/>
        <v>60.074005166965186</v>
      </c>
      <c r="O19" s="6">
        <f t="shared" si="4"/>
        <v>150.18501291741296</v>
      </c>
      <c r="P19" s="6">
        <f t="shared" si="5"/>
        <v>360.44403100179113</v>
      </c>
      <c r="Q19" s="8"/>
      <c r="R19" s="7">
        <f t="shared" si="6"/>
        <v>8</v>
      </c>
      <c r="S19" s="7">
        <f t="shared" si="7"/>
        <v>18</v>
      </c>
      <c r="T19" s="7">
        <f t="shared" si="8"/>
        <v>13</v>
      </c>
      <c r="U19" s="7">
        <f t="shared" si="9"/>
        <v>12</v>
      </c>
      <c r="V19" s="7">
        <f t="shared" si="10"/>
        <v>9</v>
      </c>
    </row>
    <row r="20" spans="2:22" x14ac:dyDescent="0.25">
      <c r="B20">
        <f t="shared" si="11"/>
        <v>10</v>
      </c>
      <c r="C20" s="1" t="s">
        <v>19</v>
      </c>
      <c r="D20" s="3">
        <v>2</v>
      </c>
      <c r="E20" s="3">
        <v>4</v>
      </c>
      <c r="F20" s="3">
        <v>3</v>
      </c>
      <c r="G20" s="3">
        <v>9</v>
      </c>
      <c r="H20">
        <f t="shared" si="0"/>
        <v>19</v>
      </c>
      <c r="I20" s="8"/>
      <c r="J20" s="5">
        <f>VLOOKUP(C20,Population!$B$7:$C$203,2,FALSE)/1000000</f>
        <v>5.540241</v>
      </c>
      <c r="K20" s="8"/>
      <c r="L20" s="6">
        <f t="shared" si="1"/>
        <v>36.099512638529625</v>
      </c>
      <c r="M20" s="6">
        <f t="shared" si="2"/>
        <v>72.199025277059249</v>
      </c>
      <c r="N20" s="6">
        <f t="shared" si="3"/>
        <v>54.149268957794433</v>
      </c>
      <c r="O20" s="6">
        <f t="shared" si="4"/>
        <v>162.44780687338331</v>
      </c>
      <c r="P20" s="25">
        <f t="shared" si="5"/>
        <v>342.94537006603144</v>
      </c>
      <c r="Q20" s="8"/>
      <c r="R20" s="7">
        <f t="shared" si="6"/>
        <v>17</v>
      </c>
      <c r="S20" s="7">
        <f t="shared" si="7"/>
        <v>6</v>
      </c>
      <c r="T20" s="7">
        <f t="shared" si="8"/>
        <v>16</v>
      </c>
      <c r="U20" s="7">
        <f t="shared" si="9"/>
        <v>9</v>
      </c>
      <c r="V20" s="7">
        <f t="shared" si="10"/>
        <v>10</v>
      </c>
    </row>
    <row r="21" spans="2:22" x14ac:dyDescent="0.25">
      <c r="B21">
        <f t="shared" si="11"/>
        <v>11</v>
      </c>
      <c r="C21" s="1" t="s">
        <v>9</v>
      </c>
      <c r="D21" s="3">
        <v>7</v>
      </c>
      <c r="E21" s="3">
        <v>16</v>
      </c>
      <c r="F21" s="3">
        <v>12</v>
      </c>
      <c r="G21" s="3">
        <v>35</v>
      </c>
      <c r="H21">
        <f t="shared" si="0"/>
        <v>72</v>
      </c>
      <c r="I21" s="8"/>
      <c r="J21" s="5">
        <f>VLOOKUP(C21,Population!$B$7:$C$203,2,FALSE)/1000000</f>
        <v>22.421417000000002</v>
      </c>
      <c r="K21" s="8"/>
      <c r="L21" s="6">
        <f t="shared" si="1"/>
        <v>31.220149912915851</v>
      </c>
      <c r="M21" s="6">
        <f t="shared" si="2"/>
        <v>71.360342658093373</v>
      </c>
      <c r="N21" s="6">
        <f t="shared" si="3"/>
        <v>53.52025699357003</v>
      </c>
      <c r="O21" s="6">
        <f t="shared" si="4"/>
        <v>156.10074956457925</v>
      </c>
      <c r="P21" s="6">
        <f t="shared" si="5"/>
        <v>321.12154196142018</v>
      </c>
      <c r="Q21" s="8"/>
      <c r="R21" s="7">
        <f t="shared" si="6"/>
        <v>19</v>
      </c>
      <c r="S21" s="7">
        <f t="shared" si="7"/>
        <v>7</v>
      </c>
      <c r="T21" s="7">
        <f t="shared" si="8"/>
        <v>18</v>
      </c>
      <c r="U21" s="7">
        <f t="shared" si="9"/>
        <v>11</v>
      </c>
      <c r="V21" s="7">
        <f t="shared" si="10"/>
        <v>11</v>
      </c>
    </row>
    <row r="22" spans="2:22" x14ac:dyDescent="0.25">
      <c r="B22">
        <f t="shared" si="11"/>
        <v>12</v>
      </c>
      <c r="C22" s="1" t="s">
        <v>153</v>
      </c>
      <c r="D22" s="3">
        <v>0</v>
      </c>
      <c r="E22" s="3">
        <v>1</v>
      </c>
      <c r="F22" s="3">
        <v>0</v>
      </c>
      <c r="G22" s="3">
        <v>1</v>
      </c>
      <c r="H22">
        <f t="shared" si="0"/>
        <v>2</v>
      </c>
      <c r="I22" s="8"/>
      <c r="J22" s="5">
        <f>VLOOKUP(C22,Population!$B$7:$C$203,2,FALSE)/1000000</f>
        <v>0.66673000000000004</v>
      </c>
      <c r="K22" s="8"/>
      <c r="L22" s="6">
        <f t="shared" si="1"/>
        <v>0</v>
      </c>
      <c r="M22" s="6">
        <f t="shared" si="2"/>
        <v>149.9857513536214</v>
      </c>
      <c r="N22" s="6">
        <f t="shared" si="3"/>
        <v>0</v>
      </c>
      <c r="O22" s="6">
        <f t="shared" si="4"/>
        <v>149.9857513536214</v>
      </c>
      <c r="P22" s="6">
        <f t="shared" si="5"/>
        <v>299.97150270724279</v>
      </c>
      <c r="Q22" s="8"/>
      <c r="R22" s="7">
        <f t="shared" si="6"/>
        <v>55</v>
      </c>
      <c r="S22" s="7">
        <f t="shared" si="7"/>
        <v>1</v>
      </c>
      <c r="T22" s="7">
        <f t="shared" si="8"/>
        <v>72</v>
      </c>
      <c r="U22" s="7">
        <f t="shared" si="9"/>
        <v>13</v>
      </c>
      <c r="V22" s="7">
        <f t="shared" si="10"/>
        <v>12</v>
      </c>
    </row>
    <row r="23" spans="2:22" x14ac:dyDescent="0.25">
      <c r="B23">
        <f t="shared" si="11"/>
        <v>13</v>
      </c>
      <c r="C23" s="1" t="s">
        <v>31</v>
      </c>
      <c r="D23" s="3">
        <v>1</v>
      </c>
      <c r="E23" s="3">
        <v>3</v>
      </c>
      <c r="F23" s="3">
        <v>3</v>
      </c>
      <c r="G23" s="3">
        <v>7</v>
      </c>
      <c r="H23">
        <f t="shared" si="0"/>
        <v>13</v>
      </c>
      <c r="I23" s="8"/>
      <c r="J23" s="5">
        <f>VLOOKUP(C23,Population!$B$7:$C$203,2,FALSE)/1000000</f>
        <v>4.4359999999999999</v>
      </c>
      <c r="K23" s="8"/>
      <c r="L23" s="6">
        <f t="shared" si="1"/>
        <v>22.54283137962128</v>
      </c>
      <c r="M23" s="6">
        <f t="shared" si="2"/>
        <v>67.628494138863843</v>
      </c>
      <c r="N23" s="6">
        <f t="shared" si="3"/>
        <v>67.628494138863843</v>
      </c>
      <c r="O23" s="6">
        <f t="shared" si="4"/>
        <v>157.79981965734896</v>
      </c>
      <c r="P23" s="25">
        <f t="shared" si="5"/>
        <v>293.05680793507668</v>
      </c>
      <c r="Q23" s="8"/>
      <c r="R23" s="7">
        <f t="shared" si="6"/>
        <v>22</v>
      </c>
      <c r="S23" s="7">
        <f t="shared" si="7"/>
        <v>9</v>
      </c>
      <c r="T23" s="7">
        <f t="shared" si="8"/>
        <v>9</v>
      </c>
      <c r="U23" s="7">
        <f t="shared" si="9"/>
        <v>10</v>
      </c>
      <c r="V23" s="7">
        <f t="shared" si="10"/>
        <v>13</v>
      </c>
    </row>
    <row r="24" spans="2:22" x14ac:dyDescent="0.25">
      <c r="B24">
        <f t="shared" si="11"/>
        <v>14</v>
      </c>
      <c r="C24" s="1" t="s">
        <v>12</v>
      </c>
      <c r="D24" s="3">
        <v>5</v>
      </c>
      <c r="E24" s="3">
        <v>3</v>
      </c>
      <c r="F24" s="3">
        <v>6</v>
      </c>
      <c r="G24" s="3">
        <v>14</v>
      </c>
      <c r="H24">
        <f t="shared" si="0"/>
        <v>32</v>
      </c>
      <c r="I24" s="8"/>
      <c r="J24" s="5">
        <f>VLOOKUP(C24,Population!$B$7:$C$203,2,FALSE)/1000000</f>
        <v>11.204000000000001</v>
      </c>
      <c r="K24" s="8"/>
      <c r="L24" s="6">
        <f t="shared" si="1"/>
        <v>44.626918957515173</v>
      </c>
      <c r="M24" s="6">
        <f t="shared" si="2"/>
        <v>26.776151374509102</v>
      </c>
      <c r="N24" s="6">
        <f t="shared" si="3"/>
        <v>53.552302749018203</v>
      </c>
      <c r="O24" s="6">
        <f t="shared" si="4"/>
        <v>124.95537308104248</v>
      </c>
      <c r="P24" s="6">
        <f t="shared" si="5"/>
        <v>285.61228132809708</v>
      </c>
      <c r="Q24" s="8"/>
      <c r="R24" s="7">
        <f t="shared" si="6"/>
        <v>12</v>
      </c>
      <c r="S24" s="7">
        <f t="shared" si="7"/>
        <v>21</v>
      </c>
      <c r="T24" s="7">
        <f t="shared" si="8"/>
        <v>17</v>
      </c>
      <c r="U24" s="7">
        <f t="shared" si="9"/>
        <v>17</v>
      </c>
      <c r="V24" s="7">
        <f t="shared" si="10"/>
        <v>14</v>
      </c>
    </row>
    <row r="25" spans="2:22" x14ac:dyDescent="0.25">
      <c r="B25">
        <f t="shared" si="11"/>
        <v>15</v>
      </c>
      <c r="C25" s="1" t="s">
        <v>13</v>
      </c>
      <c r="D25" s="3">
        <v>3</v>
      </c>
      <c r="E25" s="3">
        <v>5</v>
      </c>
      <c r="F25" s="3">
        <v>5</v>
      </c>
      <c r="G25" s="3">
        <v>13</v>
      </c>
      <c r="H25">
        <f t="shared" si="0"/>
        <v>27</v>
      </c>
      <c r="I25" s="8"/>
      <c r="J25" s="5">
        <f>VLOOKUP(C25,Population!$B$7:$C$203,2,FALSE)/1000000</f>
        <v>9.4718999999999998</v>
      </c>
      <c r="K25" s="8"/>
      <c r="L25" s="6">
        <f t="shared" si="1"/>
        <v>31.672631678966205</v>
      </c>
      <c r="M25" s="6">
        <f t="shared" si="2"/>
        <v>52.787719464943677</v>
      </c>
      <c r="N25" s="6">
        <f t="shared" si="3"/>
        <v>52.787719464943677</v>
      </c>
      <c r="O25" s="6">
        <f t="shared" si="4"/>
        <v>137.24807060885357</v>
      </c>
      <c r="P25" s="6">
        <f t="shared" si="5"/>
        <v>285.05368511069588</v>
      </c>
      <c r="Q25" s="8"/>
      <c r="R25" s="7">
        <f t="shared" si="6"/>
        <v>18</v>
      </c>
      <c r="S25" s="7">
        <f t="shared" si="7"/>
        <v>11</v>
      </c>
      <c r="T25" s="7">
        <f t="shared" si="8"/>
        <v>19</v>
      </c>
      <c r="U25" s="7">
        <f t="shared" si="9"/>
        <v>15</v>
      </c>
      <c r="V25" s="7">
        <f t="shared" si="10"/>
        <v>15</v>
      </c>
    </row>
    <row r="26" spans="2:22" x14ac:dyDescent="0.25">
      <c r="B26">
        <f t="shared" si="11"/>
        <v>16</v>
      </c>
      <c r="C26" s="1" t="s">
        <v>3</v>
      </c>
      <c r="D26" s="3">
        <v>29</v>
      </c>
      <c r="E26" s="3">
        <v>17</v>
      </c>
      <c r="F26" s="3">
        <v>19</v>
      </c>
      <c r="G26" s="3">
        <v>65</v>
      </c>
      <c r="H26">
        <f t="shared" si="0"/>
        <v>169</v>
      </c>
      <c r="I26" s="8"/>
      <c r="J26" s="5">
        <f>VLOOKUP(C26,Population!$B$7:$C$203,2,FALSE)/1000000</f>
        <v>62.041708</v>
      </c>
      <c r="K26" s="8"/>
      <c r="L26" s="6">
        <f t="shared" si="1"/>
        <v>46.742749248618367</v>
      </c>
      <c r="M26" s="6">
        <f t="shared" si="2"/>
        <v>27.400921973328007</v>
      </c>
      <c r="N26" s="6">
        <f t="shared" si="3"/>
        <v>30.624559852543065</v>
      </c>
      <c r="O26" s="6">
        <f t="shared" si="4"/>
        <v>104.76823107448944</v>
      </c>
      <c r="P26" s="6">
        <f t="shared" si="5"/>
        <v>272.39740079367255</v>
      </c>
      <c r="Q26" s="8"/>
      <c r="R26" s="7">
        <f t="shared" si="6"/>
        <v>10</v>
      </c>
      <c r="S26" s="7">
        <f t="shared" si="7"/>
        <v>20</v>
      </c>
      <c r="T26" s="7">
        <f t="shared" si="8"/>
        <v>30</v>
      </c>
      <c r="U26" s="7">
        <f t="shared" si="9"/>
        <v>24</v>
      </c>
      <c r="V26" s="7">
        <f t="shared" si="10"/>
        <v>16</v>
      </c>
    </row>
    <row r="27" spans="2:22" x14ac:dyDescent="0.25">
      <c r="B27">
        <f t="shared" si="11"/>
        <v>17</v>
      </c>
      <c r="C27" s="1" t="s">
        <v>8</v>
      </c>
      <c r="D27" s="3">
        <v>6</v>
      </c>
      <c r="E27" s="3">
        <v>6</v>
      </c>
      <c r="F27" s="3">
        <v>8</v>
      </c>
      <c r="G27" s="3">
        <v>20</v>
      </c>
      <c r="H27">
        <f t="shared" si="0"/>
        <v>44</v>
      </c>
      <c r="I27" s="8"/>
      <c r="J27" s="5">
        <f>VLOOKUP(C27,Population!$B$7:$C$203,2,FALSE)/1000000</f>
        <v>16.609518000000001</v>
      </c>
      <c r="K27" s="8"/>
      <c r="L27" s="6">
        <f t="shared" si="1"/>
        <v>36.123865846076924</v>
      </c>
      <c r="M27" s="6">
        <f t="shared" si="2"/>
        <v>36.123865846076924</v>
      </c>
      <c r="N27" s="6">
        <f t="shared" si="3"/>
        <v>48.165154461435904</v>
      </c>
      <c r="O27" s="6">
        <f t="shared" si="4"/>
        <v>120.41288615358975</v>
      </c>
      <c r="P27" s="6">
        <f t="shared" si="5"/>
        <v>264.90834953789749</v>
      </c>
      <c r="Q27" s="8"/>
      <c r="R27" s="7">
        <f t="shared" si="6"/>
        <v>16</v>
      </c>
      <c r="S27" s="7">
        <f t="shared" si="7"/>
        <v>16</v>
      </c>
      <c r="T27" s="7">
        <f t="shared" si="8"/>
        <v>21</v>
      </c>
      <c r="U27" s="7">
        <f t="shared" si="9"/>
        <v>20</v>
      </c>
      <c r="V27" s="7">
        <f t="shared" si="10"/>
        <v>17</v>
      </c>
    </row>
    <row r="28" spans="2:22" x14ac:dyDescent="0.25">
      <c r="B28">
        <f t="shared" si="11"/>
        <v>18</v>
      </c>
      <c r="C28" s="1" t="s">
        <v>47</v>
      </c>
      <c r="D28" s="3">
        <v>0</v>
      </c>
      <c r="E28" s="3">
        <v>2</v>
      </c>
      <c r="F28" s="3">
        <v>3</v>
      </c>
      <c r="G28" s="3">
        <v>5</v>
      </c>
      <c r="H28">
        <f t="shared" si="0"/>
        <v>7</v>
      </c>
      <c r="I28" s="8"/>
      <c r="J28" s="5">
        <f>VLOOKUP(C28,Population!$B$7:$C$203,2,FALSE)/1000000</f>
        <v>2.7688000000000001</v>
      </c>
      <c r="K28" s="8"/>
      <c r="L28" s="6">
        <f t="shared" si="1"/>
        <v>0</v>
      </c>
      <c r="M28" s="6">
        <f t="shared" si="2"/>
        <v>72.233458537994792</v>
      </c>
      <c r="N28" s="6">
        <f t="shared" si="3"/>
        <v>108.3501878069922</v>
      </c>
      <c r="O28" s="6">
        <f t="shared" si="4"/>
        <v>180.58364634498699</v>
      </c>
      <c r="P28" s="25">
        <f t="shared" si="5"/>
        <v>252.81710488298179</v>
      </c>
      <c r="Q28" s="8"/>
      <c r="R28" s="7">
        <f t="shared" si="6"/>
        <v>55</v>
      </c>
      <c r="S28" s="7">
        <f t="shared" si="7"/>
        <v>5</v>
      </c>
      <c r="T28" s="7">
        <f t="shared" si="8"/>
        <v>6</v>
      </c>
      <c r="U28" s="7">
        <f t="shared" si="9"/>
        <v>7</v>
      </c>
      <c r="V28" s="7">
        <f t="shared" si="10"/>
        <v>18</v>
      </c>
    </row>
    <row r="29" spans="2:22" x14ac:dyDescent="0.25">
      <c r="B29">
        <f t="shared" si="11"/>
        <v>19</v>
      </c>
      <c r="C29" s="1" t="s">
        <v>51</v>
      </c>
      <c r="D29" s="3">
        <v>0</v>
      </c>
      <c r="E29" s="3">
        <v>1</v>
      </c>
      <c r="F29" s="3">
        <v>0</v>
      </c>
      <c r="G29" s="3">
        <v>1</v>
      </c>
      <c r="H29">
        <f t="shared" si="0"/>
        <v>2</v>
      </c>
      <c r="I29" s="8"/>
      <c r="J29" s="5">
        <f>VLOOKUP(C29,Population!$B$7:$C$203,2,FALSE)/1000000</f>
        <v>0.80185099999999998</v>
      </c>
      <c r="K29" s="8"/>
      <c r="L29" s="6">
        <f t="shared" si="1"/>
        <v>0</v>
      </c>
      <c r="M29" s="6">
        <f t="shared" si="2"/>
        <v>124.711448885142</v>
      </c>
      <c r="N29" s="6">
        <f t="shared" si="3"/>
        <v>0</v>
      </c>
      <c r="O29" s="6">
        <f t="shared" si="4"/>
        <v>124.711448885142</v>
      </c>
      <c r="P29" s="6">
        <f t="shared" si="5"/>
        <v>249.42289777028401</v>
      </c>
      <c r="Q29" s="8"/>
      <c r="R29" s="7">
        <f t="shared" si="6"/>
        <v>55</v>
      </c>
      <c r="S29" s="7">
        <f t="shared" si="7"/>
        <v>3</v>
      </c>
      <c r="T29" s="7">
        <f t="shared" si="8"/>
        <v>72</v>
      </c>
      <c r="U29" s="7">
        <f t="shared" si="9"/>
        <v>18</v>
      </c>
      <c r="V29" s="7">
        <f t="shared" si="10"/>
        <v>19</v>
      </c>
    </row>
    <row r="30" spans="2:22" x14ac:dyDescent="0.25">
      <c r="B30">
        <f t="shared" si="11"/>
        <v>20</v>
      </c>
      <c r="C30" s="1" t="s">
        <v>28</v>
      </c>
      <c r="D30" s="3">
        <v>4</v>
      </c>
      <c r="E30" s="3">
        <v>3</v>
      </c>
      <c r="F30" s="3">
        <v>3</v>
      </c>
      <c r="G30" s="3">
        <v>10</v>
      </c>
      <c r="H30">
        <f t="shared" si="0"/>
        <v>25</v>
      </c>
      <c r="I30" s="8"/>
      <c r="J30" s="5">
        <f>VLOOKUP(C30,Population!$B$7:$C$203,2,FALSE)/1000000</f>
        <v>10.512397</v>
      </c>
      <c r="K30" s="8"/>
      <c r="L30" s="6">
        <f t="shared" si="1"/>
        <v>38.050313358599375</v>
      </c>
      <c r="M30" s="6">
        <f t="shared" si="2"/>
        <v>28.537735018949533</v>
      </c>
      <c r="N30" s="6">
        <f t="shared" si="3"/>
        <v>28.537735018949533</v>
      </c>
      <c r="O30" s="6">
        <f t="shared" si="4"/>
        <v>95.125783396498434</v>
      </c>
      <c r="P30" s="6">
        <f t="shared" si="5"/>
        <v>237.81445849124609</v>
      </c>
      <c r="Q30" s="8"/>
      <c r="R30" s="7">
        <f t="shared" si="6"/>
        <v>15</v>
      </c>
      <c r="S30" s="7">
        <f t="shared" si="7"/>
        <v>19</v>
      </c>
      <c r="T30" s="7">
        <f t="shared" si="8"/>
        <v>31</v>
      </c>
      <c r="U30" s="7">
        <f t="shared" si="9"/>
        <v>25</v>
      </c>
      <c r="V30" s="7">
        <f t="shared" si="10"/>
        <v>20</v>
      </c>
    </row>
    <row r="31" spans="2:22" x14ac:dyDescent="0.25">
      <c r="B31">
        <f t="shared" si="11"/>
        <v>21</v>
      </c>
      <c r="C31" s="1" t="s">
        <v>48</v>
      </c>
      <c r="D31" s="3">
        <v>2</v>
      </c>
      <c r="E31" s="3">
        <v>1</v>
      </c>
      <c r="F31" s="3">
        <v>1</v>
      </c>
      <c r="G31" s="3">
        <v>4</v>
      </c>
      <c r="H31">
        <f t="shared" si="0"/>
        <v>11</v>
      </c>
      <c r="I31" s="8"/>
      <c r="J31" s="5">
        <f>VLOOKUP(C31,Population!$B$7:$C$203,2,FALSE)/1000000</f>
        <v>4.8967000000000001</v>
      </c>
      <c r="K31" s="8"/>
      <c r="L31" s="6">
        <f t="shared" si="1"/>
        <v>40.843833602221906</v>
      </c>
      <c r="M31" s="6">
        <f t="shared" si="2"/>
        <v>20.421916801110953</v>
      </c>
      <c r="N31" s="6">
        <f t="shared" si="3"/>
        <v>20.421916801110953</v>
      </c>
      <c r="O31" s="6">
        <f t="shared" si="4"/>
        <v>81.687667204443812</v>
      </c>
      <c r="P31" s="6">
        <f t="shared" si="5"/>
        <v>224.64108481222047</v>
      </c>
      <c r="Q31" s="8"/>
      <c r="R31" s="7">
        <f t="shared" si="6"/>
        <v>14</v>
      </c>
      <c r="S31" s="7">
        <f t="shared" si="7"/>
        <v>30</v>
      </c>
      <c r="T31" s="7">
        <f t="shared" si="8"/>
        <v>35</v>
      </c>
      <c r="U31" s="7">
        <f t="shared" si="9"/>
        <v>29</v>
      </c>
      <c r="V31" s="7">
        <f t="shared" si="10"/>
        <v>21</v>
      </c>
    </row>
    <row r="32" spans="2:22" x14ac:dyDescent="0.25">
      <c r="B32">
        <f t="shared" si="11"/>
        <v>22</v>
      </c>
      <c r="C32" s="1" t="s">
        <v>45</v>
      </c>
      <c r="D32" s="3">
        <v>0</v>
      </c>
      <c r="E32" s="3">
        <v>1</v>
      </c>
      <c r="F32" s="3">
        <v>1</v>
      </c>
      <c r="G32" s="3">
        <v>2</v>
      </c>
      <c r="H32">
        <f t="shared" si="0"/>
        <v>3</v>
      </c>
      <c r="I32" s="8"/>
      <c r="J32" s="5">
        <f>VLOOKUP(C32,Population!$B$7:$C$203,2,FALSE)/1000000</f>
        <v>1.3400209999999999</v>
      </c>
      <c r="K32" s="8"/>
      <c r="L32" s="6">
        <f t="shared" si="1"/>
        <v>0</v>
      </c>
      <c r="M32" s="6">
        <f t="shared" si="2"/>
        <v>74.625696164463093</v>
      </c>
      <c r="N32" s="6">
        <f t="shared" si="3"/>
        <v>74.625696164463093</v>
      </c>
      <c r="O32" s="6">
        <f t="shared" si="4"/>
        <v>149.25139232892619</v>
      </c>
      <c r="P32" s="6">
        <f t="shared" si="5"/>
        <v>223.87708849338929</v>
      </c>
      <c r="Q32" s="8"/>
      <c r="R32" s="7">
        <f t="shared" si="6"/>
        <v>55</v>
      </c>
      <c r="S32" s="7">
        <f t="shared" si="7"/>
        <v>4</v>
      </c>
      <c r="T32" s="7">
        <f t="shared" si="8"/>
        <v>8</v>
      </c>
      <c r="U32" s="7">
        <f t="shared" si="9"/>
        <v>14</v>
      </c>
      <c r="V32" s="7">
        <f t="shared" si="10"/>
        <v>22</v>
      </c>
    </row>
    <row r="33" spans="2:22" x14ac:dyDescent="0.25">
      <c r="B33">
        <f t="shared" si="11"/>
        <v>23</v>
      </c>
      <c r="C33" s="1" t="s">
        <v>135</v>
      </c>
      <c r="D33" s="3">
        <v>1</v>
      </c>
      <c r="E33" s="3">
        <v>0</v>
      </c>
      <c r="F33" s="3">
        <v>1</v>
      </c>
      <c r="G33" s="3">
        <v>2</v>
      </c>
      <c r="H33">
        <f t="shared" si="0"/>
        <v>5</v>
      </c>
      <c r="I33" s="8"/>
      <c r="J33" s="5">
        <f>VLOOKUP(C33,Population!$B$7:$C$203,2,FALSE)/1000000</f>
        <v>2.2378</v>
      </c>
      <c r="K33" s="8"/>
      <c r="L33" s="6">
        <f t="shared" si="1"/>
        <v>44.686745911162745</v>
      </c>
      <c r="M33" s="6">
        <f t="shared" si="2"/>
        <v>0</v>
      </c>
      <c r="N33" s="6">
        <f t="shared" si="3"/>
        <v>44.686745911162745</v>
      </c>
      <c r="O33" s="6">
        <f t="shared" si="4"/>
        <v>89.373491822325491</v>
      </c>
      <c r="P33" s="6">
        <f t="shared" si="5"/>
        <v>223.43372955581376</v>
      </c>
      <c r="Q33" s="8"/>
      <c r="R33" s="7">
        <f t="shared" si="6"/>
        <v>11</v>
      </c>
      <c r="S33" s="7">
        <f t="shared" si="7"/>
        <v>66</v>
      </c>
      <c r="T33" s="7">
        <f t="shared" si="8"/>
        <v>23</v>
      </c>
      <c r="U33" s="7">
        <f t="shared" si="9"/>
        <v>27</v>
      </c>
      <c r="V33" s="7">
        <f t="shared" si="10"/>
        <v>23</v>
      </c>
    </row>
    <row r="34" spans="2:22" x14ac:dyDescent="0.25">
      <c r="B34">
        <f t="shared" si="11"/>
        <v>24</v>
      </c>
      <c r="C34" s="1" t="s">
        <v>7</v>
      </c>
      <c r="D34" s="3">
        <v>7</v>
      </c>
      <c r="E34" s="3">
        <v>1</v>
      </c>
      <c r="F34" s="3">
        <v>5</v>
      </c>
      <c r="G34" s="3">
        <v>13</v>
      </c>
      <c r="H34">
        <f t="shared" si="0"/>
        <v>35</v>
      </c>
      <c r="I34" s="8"/>
      <c r="J34" s="5">
        <f>VLOOKUP(C34,Population!$B$7:$C$203,2,FALSE)/1000000</f>
        <v>16.196999999999999</v>
      </c>
      <c r="K34" s="8"/>
      <c r="L34" s="6">
        <f t="shared" si="1"/>
        <v>43.217879854294004</v>
      </c>
      <c r="M34" s="6">
        <f t="shared" si="2"/>
        <v>6.1739828363277152</v>
      </c>
      <c r="N34" s="6">
        <f t="shared" si="3"/>
        <v>30.869914181638578</v>
      </c>
      <c r="O34" s="6">
        <f t="shared" si="4"/>
        <v>80.261776872260299</v>
      </c>
      <c r="P34" s="6">
        <f t="shared" si="5"/>
        <v>216.08939927147003</v>
      </c>
      <c r="Q34" s="8"/>
      <c r="R34" s="7">
        <f t="shared" si="6"/>
        <v>13</v>
      </c>
      <c r="S34" s="7">
        <f t="shared" si="7"/>
        <v>51</v>
      </c>
      <c r="T34" s="7">
        <f t="shared" si="8"/>
        <v>29</v>
      </c>
      <c r="U34" s="7">
        <f t="shared" si="9"/>
        <v>30</v>
      </c>
      <c r="V34" s="7">
        <f t="shared" si="10"/>
        <v>24</v>
      </c>
    </row>
    <row r="35" spans="2:22" x14ac:dyDescent="0.25">
      <c r="B35">
        <f t="shared" si="11"/>
        <v>25</v>
      </c>
      <c r="C35" s="1" t="s">
        <v>129</v>
      </c>
      <c r="D35" s="3">
        <v>1</v>
      </c>
      <c r="E35" s="3">
        <v>1</v>
      </c>
      <c r="F35" s="3">
        <v>3</v>
      </c>
      <c r="G35" s="3">
        <v>5</v>
      </c>
      <c r="H35">
        <f t="shared" si="0"/>
        <v>9</v>
      </c>
      <c r="I35" s="8"/>
      <c r="J35" s="5">
        <f>VLOOKUP(C35,Population!$B$7:$C$203,2,FALSE)/1000000</f>
        <v>4.4592999999999998</v>
      </c>
      <c r="K35" s="8"/>
      <c r="L35" s="6">
        <f t="shared" si="1"/>
        <v>22.425044289462473</v>
      </c>
      <c r="M35" s="6">
        <f t="shared" si="2"/>
        <v>22.425044289462473</v>
      </c>
      <c r="N35" s="6">
        <f t="shared" si="3"/>
        <v>67.275132868387416</v>
      </c>
      <c r="O35" s="6">
        <f t="shared" si="4"/>
        <v>112.12522144731237</v>
      </c>
      <c r="P35" s="6">
        <f t="shared" si="5"/>
        <v>201.82539860516226</v>
      </c>
      <c r="Q35" s="8"/>
      <c r="R35" s="7">
        <f t="shared" si="6"/>
        <v>23</v>
      </c>
      <c r="S35" s="7">
        <f t="shared" si="7"/>
        <v>27</v>
      </c>
      <c r="T35" s="7">
        <f t="shared" si="8"/>
        <v>10</v>
      </c>
      <c r="U35" s="7">
        <f t="shared" si="9"/>
        <v>22</v>
      </c>
      <c r="V35" s="7">
        <f t="shared" si="10"/>
        <v>25</v>
      </c>
    </row>
    <row r="36" spans="2:22" x14ac:dyDescent="0.25">
      <c r="B36">
        <f t="shared" si="11"/>
        <v>26</v>
      </c>
      <c r="C36" s="1" t="s">
        <v>42</v>
      </c>
      <c r="D36" s="3">
        <v>2</v>
      </c>
      <c r="E36" s="3">
        <v>2</v>
      </c>
      <c r="F36" s="3">
        <v>6</v>
      </c>
      <c r="G36" s="3">
        <v>10</v>
      </c>
      <c r="H36">
        <f t="shared" si="0"/>
        <v>18</v>
      </c>
      <c r="I36" s="8"/>
      <c r="J36" s="5">
        <f>VLOOKUP(C36,Population!$B$7:$C$203,2,FALSE)/1000000</f>
        <v>8.9974000000000007</v>
      </c>
      <c r="K36" s="8"/>
      <c r="L36" s="6">
        <f t="shared" si="1"/>
        <v>22.228643830439903</v>
      </c>
      <c r="M36" s="6">
        <f t="shared" si="2"/>
        <v>22.228643830439903</v>
      </c>
      <c r="N36" s="6">
        <f t="shared" si="3"/>
        <v>66.685931491319707</v>
      </c>
      <c r="O36" s="6">
        <f t="shared" si="4"/>
        <v>111.14321915219952</v>
      </c>
      <c r="P36" s="6">
        <f t="shared" si="5"/>
        <v>200.05779447395912</v>
      </c>
      <c r="Q36" s="8"/>
      <c r="R36" s="7">
        <f t="shared" si="6"/>
        <v>24</v>
      </c>
      <c r="S36" s="7">
        <f t="shared" si="7"/>
        <v>28</v>
      </c>
      <c r="T36" s="7">
        <f t="shared" si="8"/>
        <v>11</v>
      </c>
      <c r="U36" s="7">
        <f t="shared" si="9"/>
        <v>23</v>
      </c>
      <c r="V36" s="7">
        <f t="shared" si="10"/>
        <v>26</v>
      </c>
    </row>
    <row r="37" spans="2:22" x14ac:dyDescent="0.25">
      <c r="B37">
        <f t="shared" si="11"/>
        <v>27</v>
      </c>
      <c r="C37" s="1" t="s">
        <v>27</v>
      </c>
      <c r="D37" s="3">
        <v>1</v>
      </c>
      <c r="E37" s="3">
        <v>4</v>
      </c>
      <c r="F37" s="3">
        <v>3</v>
      </c>
      <c r="G37" s="3">
        <v>8</v>
      </c>
      <c r="H37">
        <f t="shared" si="0"/>
        <v>15</v>
      </c>
      <c r="I37" s="8"/>
      <c r="J37" s="5">
        <f>VLOOKUP(C37,Population!$B$7:$C$203,2,FALSE)/1000000</f>
        <v>9.3660920000000001</v>
      </c>
      <c r="K37" s="8"/>
      <c r="L37" s="6">
        <f t="shared" si="1"/>
        <v>10.676811630720689</v>
      </c>
      <c r="M37" s="6">
        <f t="shared" si="2"/>
        <v>42.707246522882755</v>
      </c>
      <c r="N37" s="6">
        <f t="shared" si="3"/>
        <v>32.03043489216207</v>
      </c>
      <c r="O37" s="6">
        <f t="shared" si="4"/>
        <v>85.414493045765511</v>
      </c>
      <c r="P37" s="6">
        <f t="shared" si="5"/>
        <v>160.15217446081033</v>
      </c>
      <c r="Q37" s="8"/>
      <c r="R37" s="7">
        <f t="shared" si="6"/>
        <v>32</v>
      </c>
      <c r="S37" s="7">
        <f t="shared" si="7"/>
        <v>14</v>
      </c>
      <c r="T37" s="7">
        <f t="shared" si="8"/>
        <v>28</v>
      </c>
      <c r="U37" s="7">
        <f t="shared" si="9"/>
        <v>28</v>
      </c>
      <c r="V37" s="7">
        <f t="shared" si="10"/>
        <v>27</v>
      </c>
    </row>
    <row r="38" spans="2:22" x14ac:dyDescent="0.25">
      <c r="B38">
        <f t="shared" si="11"/>
        <v>28</v>
      </c>
      <c r="C38" s="1" t="s">
        <v>32</v>
      </c>
      <c r="D38" s="3">
        <v>2</v>
      </c>
      <c r="E38" s="3">
        <v>2</v>
      </c>
      <c r="F38" s="3">
        <v>0</v>
      </c>
      <c r="G38" s="3">
        <v>4</v>
      </c>
      <c r="H38">
        <f t="shared" si="0"/>
        <v>12</v>
      </c>
      <c r="I38" s="8"/>
      <c r="J38" s="5">
        <f>VLOOKUP(C38,Population!$B$7:$C$203,2,FALSE)/1000000</f>
        <v>7.7828999999999997</v>
      </c>
      <c r="K38" s="8"/>
      <c r="L38" s="6">
        <f t="shared" si="1"/>
        <v>25.697362165773683</v>
      </c>
      <c r="M38" s="6">
        <f t="shared" si="2"/>
        <v>25.697362165773683</v>
      </c>
      <c r="N38" s="6">
        <f t="shared" si="3"/>
        <v>0</v>
      </c>
      <c r="O38" s="6">
        <f t="shared" si="4"/>
        <v>51.394724331547366</v>
      </c>
      <c r="P38" s="6">
        <f t="shared" si="5"/>
        <v>154.1841729946421</v>
      </c>
      <c r="Q38" s="8"/>
      <c r="R38" s="7">
        <f t="shared" si="6"/>
        <v>21</v>
      </c>
      <c r="S38" s="7">
        <f t="shared" si="7"/>
        <v>22</v>
      </c>
      <c r="T38" s="7">
        <f t="shared" si="8"/>
        <v>72</v>
      </c>
      <c r="U38" s="7">
        <f t="shared" si="9"/>
        <v>40</v>
      </c>
      <c r="V38" s="7">
        <f t="shared" si="10"/>
        <v>28</v>
      </c>
    </row>
    <row r="39" spans="2:22" x14ac:dyDescent="0.25">
      <c r="B39">
        <f t="shared" si="11"/>
        <v>29</v>
      </c>
      <c r="C39" s="1" t="s">
        <v>67</v>
      </c>
      <c r="D39" s="3">
        <v>13</v>
      </c>
      <c r="E39" s="3">
        <v>8</v>
      </c>
      <c r="F39" s="3">
        <v>7</v>
      </c>
      <c r="G39" s="3">
        <v>28</v>
      </c>
      <c r="H39">
        <f t="shared" si="0"/>
        <v>75</v>
      </c>
      <c r="I39" s="8"/>
      <c r="J39" s="5">
        <f>VLOOKUP(C39,Population!$B$7:$C$203,2,FALSE)/1000000</f>
        <v>49.773145</v>
      </c>
      <c r="K39" s="8"/>
      <c r="L39" s="6">
        <f t="shared" si="1"/>
        <v>26.118502256588368</v>
      </c>
      <c r="M39" s="6">
        <f t="shared" si="2"/>
        <v>16.072924465592841</v>
      </c>
      <c r="N39" s="6">
        <f t="shared" si="3"/>
        <v>14.063808907393737</v>
      </c>
      <c r="O39" s="6">
        <f t="shared" si="4"/>
        <v>56.255235629574948</v>
      </c>
      <c r="P39" s="6">
        <f t="shared" si="5"/>
        <v>150.68366686493289</v>
      </c>
      <c r="Q39" s="8"/>
      <c r="R39" s="7">
        <f t="shared" si="6"/>
        <v>20</v>
      </c>
      <c r="S39" s="7">
        <f t="shared" si="7"/>
        <v>35</v>
      </c>
      <c r="T39" s="7">
        <f t="shared" si="8"/>
        <v>45</v>
      </c>
      <c r="U39" s="7">
        <f t="shared" si="9"/>
        <v>34</v>
      </c>
      <c r="V39" s="7">
        <f t="shared" si="10"/>
        <v>29</v>
      </c>
    </row>
    <row r="40" spans="2:22" x14ac:dyDescent="0.25">
      <c r="B40">
        <f t="shared" si="11"/>
        <v>30</v>
      </c>
      <c r="C40" s="1" t="s">
        <v>117</v>
      </c>
      <c r="D40" s="3">
        <v>0</v>
      </c>
      <c r="E40" s="3">
        <v>1</v>
      </c>
      <c r="F40" s="3">
        <v>0</v>
      </c>
      <c r="G40" s="3">
        <v>1</v>
      </c>
      <c r="H40">
        <f t="shared" si="0"/>
        <v>2</v>
      </c>
      <c r="I40" s="8"/>
      <c r="J40" s="5">
        <f>VLOOKUP(C40,Population!$B$7:$C$203,2,FALSE)/1000000</f>
        <v>1.5009999999999999</v>
      </c>
      <c r="K40" s="8"/>
      <c r="L40" s="6">
        <f t="shared" si="1"/>
        <v>0</v>
      </c>
      <c r="M40" s="6">
        <f t="shared" si="2"/>
        <v>66.622251832111928</v>
      </c>
      <c r="N40" s="6">
        <f t="shared" si="3"/>
        <v>0</v>
      </c>
      <c r="O40" s="6">
        <f t="shared" si="4"/>
        <v>66.622251832111928</v>
      </c>
      <c r="P40" s="6">
        <f t="shared" si="5"/>
        <v>133.24450366422386</v>
      </c>
      <c r="Q40" s="8"/>
      <c r="R40" s="7">
        <f t="shared" si="6"/>
        <v>55</v>
      </c>
      <c r="S40" s="7">
        <f t="shared" si="7"/>
        <v>10</v>
      </c>
      <c r="T40" s="7">
        <f t="shared" si="8"/>
        <v>72</v>
      </c>
      <c r="U40" s="7">
        <f t="shared" si="9"/>
        <v>32</v>
      </c>
      <c r="V40" s="7">
        <f t="shared" si="10"/>
        <v>30</v>
      </c>
    </row>
    <row r="41" spans="2:22" x14ac:dyDescent="0.25">
      <c r="B41">
        <f t="shared" si="11"/>
        <v>31</v>
      </c>
      <c r="C41" s="1" t="s">
        <v>66</v>
      </c>
      <c r="D41" s="3">
        <v>24</v>
      </c>
      <c r="E41" s="3">
        <v>25</v>
      </c>
      <c r="F41" s="3">
        <v>33</v>
      </c>
      <c r="G41" s="3">
        <v>82</v>
      </c>
      <c r="H41">
        <f t="shared" si="0"/>
        <v>179</v>
      </c>
      <c r="I41" s="8"/>
      <c r="J41" s="5">
        <f>VLOOKUP(C41,Population!$B$7:$C$203,2,FALSE)/1000000</f>
        <v>141.92729700000001</v>
      </c>
      <c r="K41" s="8"/>
      <c r="L41" s="6">
        <f t="shared" si="1"/>
        <v>16.910066285557456</v>
      </c>
      <c r="M41" s="6">
        <f t="shared" si="2"/>
        <v>17.614652380789018</v>
      </c>
      <c r="N41" s="6">
        <f t="shared" si="3"/>
        <v>23.2513411426415</v>
      </c>
      <c r="O41" s="6">
        <f t="shared" si="4"/>
        <v>57.776059808987974</v>
      </c>
      <c r="P41" s="6">
        <f t="shared" si="5"/>
        <v>126.12091104644935</v>
      </c>
      <c r="Q41" s="8"/>
      <c r="R41" s="7">
        <f t="shared" si="6"/>
        <v>25</v>
      </c>
      <c r="S41" s="7">
        <f t="shared" si="7"/>
        <v>33</v>
      </c>
      <c r="T41" s="7">
        <f t="shared" si="8"/>
        <v>33</v>
      </c>
      <c r="U41" s="7">
        <f t="shared" si="9"/>
        <v>33</v>
      </c>
      <c r="V41" s="7">
        <f t="shared" si="10"/>
        <v>31</v>
      </c>
    </row>
    <row r="42" spans="2:22" x14ac:dyDescent="0.25">
      <c r="B42">
        <f t="shared" si="11"/>
        <v>32</v>
      </c>
      <c r="C42" s="1" t="s">
        <v>83</v>
      </c>
      <c r="D42" s="3">
        <v>0</v>
      </c>
      <c r="E42" s="3">
        <v>0</v>
      </c>
      <c r="F42" s="3">
        <v>1</v>
      </c>
      <c r="G42" s="3">
        <v>1</v>
      </c>
      <c r="H42">
        <f t="shared" si="0"/>
        <v>1</v>
      </c>
      <c r="I42" s="8"/>
      <c r="J42" s="5">
        <f>VLOOKUP(C42,Population!$B$7:$C$203,2,FALSE)/1000000</f>
        <v>0.80700000000000005</v>
      </c>
      <c r="K42" s="8"/>
      <c r="L42" s="6">
        <f t="shared" si="1"/>
        <v>0</v>
      </c>
      <c r="M42" s="6">
        <f t="shared" si="2"/>
        <v>0</v>
      </c>
      <c r="N42" s="6">
        <f t="shared" si="3"/>
        <v>123.91573729863691</v>
      </c>
      <c r="O42" s="6">
        <f t="shared" si="4"/>
        <v>123.91573729863691</v>
      </c>
      <c r="P42" s="6">
        <f t="shared" si="5"/>
        <v>123.91573729863691</v>
      </c>
      <c r="Q42" s="8"/>
      <c r="R42" s="7">
        <f t="shared" si="6"/>
        <v>55</v>
      </c>
      <c r="S42" s="7">
        <f t="shared" si="7"/>
        <v>66</v>
      </c>
      <c r="T42" s="7">
        <f t="shared" si="8"/>
        <v>3</v>
      </c>
      <c r="U42" s="7">
        <f t="shared" si="9"/>
        <v>19</v>
      </c>
      <c r="V42" s="7">
        <f t="shared" si="10"/>
        <v>32</v>
      </c>
    </row>
    <row r="43" spans="2:22" x14ac:dyDescent="0.25">
      <c r="B43">
        <f t="shared" si="11"/>
        <v>33</v>
      </c>
      <c r="C43" s="1" t="s">
        <v>41</v>
      </c>
      <c r="D43" s="3">
        <v>0</v>
      </c>
      <c r="E43" s="3">
        <v>1</v>
      </c>
      <c r="F43" s="3">
        <v>2</v>
      </c>
      <c r="G43" s="3">
        <v>3</v>
      </c>
      <c r="H43">
        <f t="shared" ref="H43:H74" si="12">SUMPRODUCT($D$9:$F$9,D43:F43)</f>
        <v>4</v>
      </c>
      <c r="I43" s="8"/>
      <c r="J43" s="5">
        <f>VLOOKUP(C43,Population!$B$7:$C$203,2,FALSE)/1000000</f>
        <v>3.238</v>
      </c>
      <c r="K43" s="8"/>
      <c r="L43" s="6">
        <f t="shared" ref="L43:L74" si="13">100*D43/$J43</f>
        <v>0</v>
      </c>
      <c r="M43" s="6">
        <f t="shared" ref="M43:M74" si="14">100*E43/$J43</f>
        <v>30.883261272390364</v>
      </c>
      <c r="N43" s="6">
        <f t="shared" ref="N43:N74" si="15">100*F43/$J43</f>
        <v>61.766522544780727</v>
      </c>
      <c r="O43" s="6">
        <f t="shared" ref="O43:O74" si="16">100*G43/$J43</f>
        <v>92.649783817171098</v>
      </c>
      <c r="P43" s="6">
        <f t="shared" ref="P43:P74" si="17">100*H43/$J43</f>
        <v>123.53304508956145</v>
      </c>
      <c r="Q43" s="8"/>
      <c r="R43" s="7">
        <f t="shared" ref="R43:R74" si="18">RANK(L43,L$11:L$217)</f>
        <v>55</v>
      </c>
      <c r="S43" s="7">
        <f t="shared" ref="S43:S74" si="19">RANK(M43,M$11:M$217)</f>
        <v>17</v>
      </c>
      <c r="T43" s="7">
        <f t="shared" ref="T43:T74" si="20">RANK(N43,N$11:N$217)</f>
        <v>12</v>
      </c>
      <c r="U43" s="7">
        <f t="shared" ref="U43:U74" si="21">RANK(O43,O$11:O$217)</f>
        <v>26</v>
      </c>
      <c r="V43" s="7">
        <f t="shared" ref="V43:V74" si="22">RANK(P43,P$11:P$217)</f>
        <v>33</v>
      </c>
    </row>
    <row r="44" spans="2:22" x14ac:dyDescent="0.25">
      <c r="B44">
        <f t="shared" si="11"/>
        <v>34</v>
      </c>
      <c r="C44" s="1" t="s">
        <v>4</v>
      </c>
      <c r="D44" s="3">
        <v>11</v>
      </c>
      <c r="E44" s="3">
        <v>11</v>
      </c>
      <c r="F44" s="3">
        <v>12</v>
      </c>
      <c r="G44" s="3">
        <v>34</v>
      </c>
      <c r="H44">
        <f t="shared" si="12"/>
        <v>78</v>
      </c>
      <c r="I44" s="8"/>
      <c r="J44" s="5">
        <f>VLOOKUP(C44,Population!$B$7:$C$203,2,FALSE)/1000000</f>
        <v>65.447373999999996</v>
      </c>
      <c r="K44" s="8"/>
      <c r="L44" s="6">
        <f t="shared" si="13"/>
        <v>16.807397039337285</v>
      </c>
      <c r="M44" s="6">
        <f t="shared" si="14"/>
        <v>16.807397039337285</v>
      </c>
      <c r="N44" s="6">
        <f t="shared" si="15"/>
        <v>18.335342224731583</v>
      </c>
      <c r="O44" s="6">
        <f t="shared" si="16"/>
        <v>51.950136303406154</v>
      </c>
      <c r="P44" s="6">
        <f t="shared" si="17"/>
        <v>119.1797244607553</v>
      </c>
      <c r="Q44" s="8"/>
      <c r="R44" s="7">
        <f t="shared" si="18"/>
        <v>26</v>
      </c>
      <c r="S44" s="7">
        <f t="shared" si="19"/>
        <v>34</v>
      </c>
      <c r="T44" s="7">
        <f t="shared" si="20"/>
        <v>38</v>
      </c>
      <c r="U44" s="7">
        <f t="shared" si="21"/>
        <v>39</v>
      </c>
      <c r="V44" s="7">
        <f t="shared" si="22"/>
        <v>34</v>
      </c>
    </row>
    <row r="45" spans="2:22" x14ac:dyDescent="0.25">
      <c r="B45">
        <f t="shared" si="11"/>
        <v>35</v>
      </c>
      <c r="C45" s="1" t="s">
        <v>57</v>
      </c>
      <c r="D45" s="3">
        <v>0</v>
      </c>
      <c r="E45" s="3">
        <v>0</v>
      </c>
      <c r="F45" s="3">
        <v>2</v>
      </c>
      <c r="G45" s="3">
        <v>2</v>
      </c>
      <c r="H45">
        <f t="shared" si="12"/>
        <v>2</v>
      </c>
      <c r="I45" s="8"/>
      <c r="J45" s="5">
        <f>VLOOKUP(C45,Population!$B$7:$C$203,2,FALSE)/1000000</f>
        <v>1.696563</v>
      </c>
      <c r="K45" s="8"/>
      <c r="L45" s="6">
        <f t="shared" si="13"/>
        <v>0</v>
      </c>
      <c r="M45" s="6">
        <f t="shared" si="14"/>
        <v>0</v>
      </c>
      <c r="N45" s="6">
        <f t="shared" si="15"/>
        <v>117.88539535519753</v>
      </c>
      <c r="O45" s="6">
        <f t="shared" si="16"/>
        <v>117.88539535519753</v>
      </c>
      <c r="P45" s="6">
        <f t="shared" si="17"/>
        <v>117.88539535519753</v>
      </c>
      <c r="Q45" s="8"/>
      <c r="R45" s="7">
        <f t="shared" si="18"/>
        <v>55</v>
      </c>
      <c r="S45" s="7">
        <f t="shared" si="19"/>
        <v>66</v>
      </c>
      <c r="T45" s="7">
        <f t="shared" si="20"/>
        <v>4</v>
      </c>
      <c r="U45" s="7">
        <f t="shared" si="21"/>
        <v>21</v>
      </c>
      <c r="V45" s="7">
        <f t="shared" si="22"/>
        <v>35</v>
      </c>
    </row>
    <row r="46" spans="2:22" x14ac:dyDescent="0.25">
      <c r="B46">
        <f t="shared" si="11"/>
        <v>36</v>
      </c>
      <c r="C46" s="1" t="s">
        <v>6</v>
      </c>
      <c r="D46" s="3">
        <v>11</v>
      </c>
      <c r="E46" s="3">
        <v>19</v>
      </c>
      <c r="F46" s="3">
        <v>14</v>
      </c>
      <c r="G46" s="3">
        <v>44</v>
      </c>
      <c r="H46">
        <f t="shared" si="12"/>
        <v>96</v>
      </c>
      <c r="I46" s="8"/>
      <c r="J46" s="5">
        <f>VLOOKUP(C46,Population!$B$7:$C$203,2,FALSE)/1000000</f>
        <v>81.757599999999996</v>
      </c>
      <c r="K46" s="8"/>
      <c r="L46" s="6">
        <f t="shared" si="13"/>
        <v>13.454406685127744</v>
      </c>
      <c r="M46" s="6">
        <f t="shared" si="14"/>
        <v>23.239429728857012</v>
      </c>
      <c r="N46" s="6">
        <f t="shared" si="15"/>
        <v>17.123790326526219</v>
      </c>
      <c r="O46" s="6">
        <f t="shared" si="16"/>
        <v>53.817626740510974</v>
      </c>
      <c r="P46" s="6">
        <f t="shared" si="17"/>
        <v>117.42027652475122</v>
      </c>
      <c r="Q46" s="8"/>
      <c r="R46" s="7">
        <f t="shared" si="18"/>
        <v>29</v>
      </c>
      <c r="S46" s="7">
        <f t="shared" si="19"/>
        <v>25</v>
      </c>
      <c r="T46" s="7">
        <f t="shared" si="20"/>
        <v>41</v>
      </c>
      <c r="U46" s="7">
        <f t="shared" si="21"/>
        <v>37</v>
      </c>
      <c r="V46" s="7">
        <f t="shared" si="22"/>
        <v>36</v>
      </c>
    </row>
    <row r="47" spans="2:22" x14ac:dyDescent="0.25">
      <c r="B47">
        <f t="shared" si="11"/>
        <v>37</v>
      </c>
      <c r="C47" s="1" t="s">
        <v>92</v>
      </c>
      <c r="D47" s="3">
        <v>0</v>
      </c>
      <c r="E47" s="3">
        <v>1</v>
      </c>
      <c r="F47" s="3">
        <v>0</v>
      </c>
      <c r="G47" s="3">
        <v>1</v>
      </c>
      <c r="H47">
        <f t="shared" si="12"/>
        <v>2</v>
      </c>
      <c r="I47" s="8"/>
      <c r="J47" s="5">
        <f>VLOOKUP(C47,Population!$B$7:$C$203,2,FALSE)/1000000</f>
        <v>1.978</v>
      </c>
      <c r="K47" s="8"/>
      <c r="L47" s="6">
        <f t="shared" si="13"/>
        <v>0</v>
      </c>
      <c r="M47" s="6">
        <f t="shared" si="14"/>
        <v>50.556117290192113</v>
      </c>
      <c r="N47" s="6">
        <f t="shared" si="15"/>
        <v>0</v>
      </c>
      <c r="O47" s="6">
        <f t="shared" si="16"/>
        <v>50.556117290192113</v>
      </c>
      <c r="P47" s="6">
        <f t="shared" si="17"/>
        <v>101.11223458038423</v>
      </c>
      <c r="Q47" s="8"/>
      <c r="R47" s="7">
        <f t="shared" si="18"/>
        <v>55</v>
      </c>
      <c r="S47" s="7">
        <f t="shared" si="19"/>
        <v>12</v>
      </c>
      <c r="T47" s="7">
        <f t="shared" si="20"/>
        <v>72</v>
      </c>
      <c r="U47" s="7">
        <f t="shared" si="21"/>
        <v>41</v>
      </c>
      <c r="V47" s="7">
        <f t="shared" si="22"/>
        <v>37</v>
      </c>
    </row>
    <row r="48" spans="2:22" x14ac:dyDescent="0.25">
      <c r="B48">
        <f t="shared" si="11"/>
        <v>38</v>
      </c>
      <c r="C48" s="1" t="s">
        <v>5</v>
      </c>
      <c r="D48" s="3">
        <v>8</v>
      </c>
      <c r="E48" s="3">
        <v>9</v>
      </c>
      <c r="F48" s="3">
        <v>11</v>
      </c>
      <c r="G48" s="3">
        <v>28</v>
      </c>
      <c r="H48">
        <f t="shared" si="12"/>
        <v>61</v>
      </c>
      <c r="I48" s="8"/>
      <c r="J48" s="5">
        <f>VLOOKUP(C48,Population!$B$7:$C$203,2,FALSE)/1000000</f>
        <v>60.340328</v>
      </c>
      <c r="K48" s="8"/>
      <c r="L48" s="6">
        <f t="shared" si="13"/>
        <v>13.258131444031925</v>
      </c>
      <c r="M48" s="6">
        <f t="shared" si="14"/>
        <v>14.915397874535916</v>
      </c>
      <c r="N48" s="6">
        <f t="shared" si="15"/>
        <v>18.229930735543896</v>
      </c>
      <c r="O48" s="6">
        <f t="shared" si="16"/>
        <v>46.40346005411174</v>
      </c>
      <c r="P48" s="6">
        <f t="shared" si="17"/>
        <v>101.09325226074343</v>
      </c>
      <c r="Q48" s="8"/>
      <c r="R48" s="7">
        <f t="shared" si="18"/>
        <v>30</v>
      </c>
      <c r="S48" s="7">
        <f t="shared" si="19"/>
        <v>36</v>
      </c>
      <c r="T48" s="7">
        <f t="shared" si="20"/>
        <v>39</v>
      </c>
      <c r="U48" s="7">
        <f t="shared" si="21"/>
        <v>43</v>
      </c>
      <c r="V48" s="7">
        <f t="shared" si="22"/>
        <v>38</v>
      </c>
    </row>
    <row r="49" spans="2:22" x14ac:dyDescent="0.25">
      <c r="B49">
        <f t="shared" si="11"/>
        <v>39</v>
      </c>
      <c r="C49" s="1" t="s">
        <v>16</v>
      </c>
      <c r="D49" s="3">
        <v>6</v>
      </c>
      <c r="E49" s="3">
        <v>5</v>
      </c>
      <c r="F49" s="3">
        <v>9</v>
      </c>
      <c r="G49" s="3">
        <v>20</v>
      </c>
      <c r="H49">
        <f t="shared" si="12"/>
        <v>43</v>
      </c>
      <c r="I49" s="8"/>
      <c r="J49" s="5">
        <f>VLOOKUP(C49,Population!$B$7:$C$203,2,FALSE)/1000000</f>
        <v>45.871738000000001</v>
      </c>
      <c r="K49" s="8"/>
      <c r="L49" s="6">
        <f t="shared" si="13"/>
        <v>13.079949139925764</v>
      </c>
      <c r="M49" s="6">
        <f t="shared" si="14"/>
        <v>10.899957616604803</v>
      </c>
      <c r="N49" s="6">
        <f t="shared" si="15"/>
        <v>19.619923709888646</v>
      </c>
      <c r="O49" s="6">
        <f t="shared" si="16"/>
        <v>43.599830466419213</v>
      </c>
      <c r="P49" s="6">
        <f t="shared" si="17"/>
        <v>93.739635502801306</v>
      </c>
      <c r="Q49" s="8"/>
      <c r="R49" s="7">
        <f t="shared" si="18"/>
        <v>31</v>
      </c>
      <c r="S49" s="7">
        <f t="shared" si="19"/>
        <v>40</v>
      </c>
      <c r="T49" s="7">
        <f t="shared" si="20"/>
        <v>36</v>
      </c>
      <c r="U49" s="7">
        <f t="shared" si="21"/>
        <v>44</v>
      </c>
      <c r="V49" s="7">
        <f t="shared" si="22"/>
        <v>39</v>
      </c>
    </row>
    <row r="50" spans="2:22" x14ac:dyDescent="0.25">
      <c r="B50">
        <f t="shared" si="11"/>
        <v>40</v>
      </c>
      <c r="C50" s="1" t="s">
        <v>18</v>
      </c>
      <c r="D50" s="3">
        <v>2</v>
      </c>
      <c r="E50" s="3">
        <v>5</v>
      </c>
      <c r="F50" s="3">
        <v>2</v>
      </c>
      <c r="G50" s="3">
        <v>9</v>
      </c>
      <c r="H50">
        <f t="shared" si="12"/>
        <v>20</v>
      </c>
      <c r="I50" s="8"/>
      <c r="J50" s="5">
        <f>VLOOKUP(C50,Population!$B$7:$C$203,2,FALSE)/1000000</f>
        <v>21.466173999999999</v>
      </c>
      <c r="K50" s="8"/>
      <c r="L50" s="6">
        <f t="shared" si="13"/>
        <v>9.3169840140119984</v>
      </c>
      <c r="M50" s="6">
        <f t="shared" si="14"/>
        <v>23.292460035029997</v>
      </c>
      <c r="N50" s="6">
        <f t="shared" si="15"/>
        <v>9.3169840140119984</v>
      </c>
      <c r="O50" s="6">
        <f t="shared" si="16"/>
        <v>41.926428063053997</v>
      </c>
      <c r="P50" s="6">
        <f t="shared" si="17"/>
        <v>93.169840140119987</v>
      </c>
      <c r="Q50" s="8"/>
      <c r="R50" s="7">
        <f t="shared" si="18"/>
        <v>36</v>
      </c>
      <c r="S50" s="7">
        <f t="shared" si="19"/>
        <v>24</v>
      </c>
      <c r="T50" s="7">
        <f t="shared" si="20"/>
        <v>52</v>
      </c>
      <c r="U50" s="7">
        <f t="shared" si="21"/>
        <v>45</v>
      </c>
      <c r="V50" s="7">
        <f t="shared" si="22"/>
        <v>40</v>
      </c>
    </row>
    <row r="51" spans="2:22" x14ac:dyDescent="0.25">
      <c r="B51">
        <f t="shared" si="11"/>
        <v>41</v>
      </c>
      <c r="C51" s="1" t="s">
        <v>40</v>
      </c>
      <c r="D51" s="3">
        <v>0</v>
      </c>
      <c r="E51" s="3">
        <v>1</v>
      </c>
      <c r="F51" s="3">
        <v>3</v>
      </c>
      <c r="G51" s="3">
        <v>4</v>
      </c>
      <c r="H51">
        <f t="shared" si="12"/>
        <v>5</v>
      </c>
      <c r="I51" s="8"/>
      <c r="J51" s="5">
        <f>VLOOKUP(C51,Population!$B$7:$C$203,2,FALSE)/1000000</f>
        <v>5.4266449999999997</v>
      </c>
      <c r="K51" s="8"/>
      <c r="L51" s="6">
        <f t="shared" si="13"/>
        <v>0</v>
      </c>
      <c r="M51" s="6">
        <f t="shared" si="14"/>
        <v>18.427592002056521</v>
      </c>
      <c r="N51" s="6">
        <f t="shared" si="15"/>
        <v>55.282776006169563</v>
      </c>
      <c r="O51" s="6">
        <f t="shared" si="16"/>
        <v>73.710368008226084</v>
      </c>
      <c r="P51" s="6">
        <f t="shared" si="17"/>
        <v>92.137960010282598</v>
      </c>
      <c r="Q51" s="8"/>
      <c r="R51" s="7">
        <f t="shared" si="18"/>
        <v>55</v>
      </c>
      <c r="S51" s="7">
        <f t="shared" si="19"/>
        <v>32</v>
      </c>
      <c r="T51" s="7">
        <f t="shared" si="20"/>
        <v>15</v>
      </c>
      <c r="U51" s="7">
        <f t="shared" si="21"/>
        <v>31</v>
      </c>
      <c r="V51" s="7">
        <f t="shared" si="22"/>
        <v>41</v>
      </c>
    </row>
    <row r="52" spans="2:22" x14ac:dyDescent="0.25">
      <c r="B52">
        <f t="shared" si="11"/>
        <v>42</v>
      </c>
      <c r="C52" s="1" t="s">
        <v>2</v>
      </c>
      <c r="D52" s="3">
        <v>46</v>
      </c>
      <c r="E52" s="3">
        <v>29</v>
      </c>
      <c r="F52" s="3">
        <v>29</v>
      </c>
      <c r="G52" s="3">
        <v>104</v>
      </c>
      <c r="H52">
        <f t="shared" si="12"/>
        <v>271</v>
      </c>
      <c r="I52" s="8"/>
      <c r="J52" s="5">
        <f>VLOOKUP(C52,Population!$B$7:$C$203,2,FALSE)/1000000</f>
        <v>309.97500000000002</v>
      </c>
      <c r="K52" s="8"/>
      <c r="L52" s="6">
        <f t="shared" si="13"/>
        <v>14.839906444068069</v>
      </c>
      <c r="M52" s="6">
        <f t="shared" si="14"/>
        <v>9.355593192999434</v>
      </c>
      <c r="N52" s="6">
        <f t="shared" si="15"/>
        <v>9.355593192999434</v>
      </c>
      <c r="O52" s="6">
        <f t="shared" si="16"/>
        <v>33.551092830066935</v>
      </c>
      <c r="P52" s="6">
        <f t="shared" si="17"/>
        <v>87.426405355270575</v>
      </c>
      <c r="Q52" s="8"/>
      <c r="R52" s="7">
        <f t="shared" si="18"/>
        <v>28</v>
      </c>
      <c r="S52" s="7">
        <f t="shared" si="19"/>
        <v>46</v>
      </c>
      <c r="T52" s="7">
        <f t="shared" si="20"/>
        <v>51</v>
      </c>
      <c r="U52" s="7">
        <f t="shared" si="21"/>
        <v>49</v>
      </c>
      <c r="V52" s="7">
        <f t="shared" si="22"/>
        <v>42</v>
      </c>
    </row>
    <row r="53" spans="2:22" x14ac:dyDescent="0.25">
      <c r="B53">
        <f t="shared" si="11"/>
        <v>43</v>
      </c>
      <c r="C53" s="1" t="s">
        <v>49</v>
      </c>
      <c r="D53" s="3">
        <v>1</v>
      </c>
      <c r="E53" s="3">
        <v>1</v>
      </c>
      <c r="F53" s="3">
        <v>2</v>
      </c>
      <c r="G53" s="3">
        <v>4</v>
      </c>
      <c r="H53">
        <f t="shared" si="12"/>
        <v>8</v>
      </c>
      <c r="I53" s="8"/>
      <c r="J53" s="5">
        <f>VLOOKUP(C53,Population!$B$7:$C$203,2,FALSE)/1000000</f>
        <v>9.7710000000000008</v>
      </c>
      <c r="K53" s="8"/>
      <c r="L53" s="6">
        <f t="shared" si="13"/>
        <v>10.234367004400777</v>
      </c>
      <c r="M53" s="6">
        <f t="shared" si="14"/>
        <v>10.234367004400777</v>
      </c>
      <c r="N53" s="6">
        <f t="shared" si="15"/>
        <v>20.468734008801555</v>
      </c>
      <c r="O53" s="6">
        <f t="shared" si="16"/>
        <v>40.937468017603109</v>
      </c>
      <c r="P53" s="6">
        <f t="shared" si="17"/>
        <v>81.874936035206218</v>
      </c>
      <c r="Q53" s="8"/>
      <c r="R53" s="7">
        <f t="shared" si="18"/>
        <v>33</v>
      </c>
      <c r="S53" s="7">
        <f t="shared" si="19"/>
        <v>41</v>
      </c>
      <c r="T53" s="7">
        <f t="shared" si="20"/>
        <v>34</v>
      </c>
      <c r="U53" s="7">
        <f t="shared" si="21"/>
        <v>46</v>
      </c>
      <c r="V53" s="7">
        <f t="shared" si="22"/>
        <v>43</v>
      </c>
    </row>
    <row r="54" spans="2:22" x14ac:dyDescent="0.25">
      <c r="B54">
        <f t="shared" si="11"/>
        <v>44</v>
      </c>
      <c r="C54" s="1" t="s">
        <v>25</v>
      </c>
      <c r="D54" s="3">
        <v>3</v>
      </c>
      <c r="E54" s="3">
        <v>10</v>
      </c>
      <c r="F54" s="3">
        <v>4</v>
      </c>
      <c r="G54" s="3">
        <v>17</v>
      </c>
      <c r="H54">
        <f t="shared" si="12"/>
        <v>36</v>
      </c>
      <c r="I54" s="8"/>
      <c r="J54" s="5">
        <f>VLOOKUP(C54,Population!$B$7:$C$203,2,FALSE)/1000000</f>
        <v>46.951532</v>
      </c>
      <c r="K54" s="8"/>
      <c r="L54" s="6">
        <f t="shared" si="13"/>
        <v>6.389567863302096</v>
      </c>
      <c r="M54" s="6">
        <f t="shared" si="14"/>
        <v>21.298559544340321</v>
      </c>
      <c r="N54" s="6">
        <f t="shared" si="15"/>
        <v>8.5194238177361292</v>
      </c>
      <c r="O54" s="6">
        <f t="shared" si="16"/>
        <v>36.207551225378545</v>
      </c>
      <c r="P54" s="6">
        <f t="shared" si="17"/>
        <v>76.674814359625159</v>
      </c>
      <c r="Q54" s="8"/>
      <c r="R54" s="7">
        <f t="shared" si="18"/>
        <v>37</v>
      </c>
      <c r="S54" s="7">
        <f t="shared" si="19"/>
        <v>29</v>
      </c>
      <c r="T54" s="7">
        <f t="shared" si="20"/>
        <v>54</v>
      </c>
      <c r="U54" s="7">
        <f t="shared" si="21"/>
        <v>48</v>
      </c>
      <c r="V54" s="7">
        <f t="shared" si="22"/>
        <v>44</v>
      </c>
    </row>
    <row r="55" spans="2:22" x14ac:dyDescent="0.25">
      <c r="B55">
        <f t="shared" si="11"/>
        <v>45</v>
      </c>
      <c r="C55" s="1" t="s">
        <v>26</v>
      </c>
      <c r="D55" s="3">
        <v>1</v>
      </c>
      <c r="E55" s="3">
        <v>5</v>
      </c>
      <c r="F55" s="3">
        <v>12</v>
      </c>
      <c r="G55" s="3">
        <v>18</v>
      </c>
      <c r="H55">
        <f t="shared" si="12"/>
        <v>26</v>
      </c>
      <c r="I55" s="8"/>
      <c r="J55" s="5">
        <f>VLOOKUP(C55,Population!$B$7:$C$203,2,FALSE)/1000000</f>
        <v>34.207000000000001</v>
      </c>
      <c r="K55" s="8"/>
      <c r="L55" s="6">
        <f t="shared" si="13"/>
        <v>2.9233782559125325</v>
      </c>
      <c r="M55" s="6">
        <f t="shared" si="14"/>
        <v>14.616891279562662</v>
      </c>
      <c r="N55" s="6">
        <f t="shared" si="15"/>
        <v>35.080539070950387</v>
      </c>
      <c r="O55" s="6">
        <f t="shared" si="16"/>
        <v>52.620808606425584</v>
      </c>
      <c r="P55" s="6">
        <f t="shared" si="17"/>
        <v>76.007834653725837</v>
      </c>
      <c r="Q55" s="8"/>
      <c r="R55" s="7">
        <f t="shared" si="18"/>
        <v>47</v>
      </c>
      <c r="S55" s="7">
        <f t="shared" si="19"/>
        <v>37</v>
      </c>
      <c r="T55" s="7">
        <f t="shared" si="20"/>
        <v>26</v>
      </c>
      <c r="U55" s="7">
        <f t="shared" si="21"/>
        <v>38</v>
      </c>
      <c r="V55" s="7">
        <f t="shared" si="22"/>
        <v>45</v>
      </c>
    </row>
    <row r="56" spans="2:22" x14ac:dyDescent="0.25">
      <c r="B56">
        <f t="shared" si="11"/>
        <v>46</v>
      </c>
      <c r="C56" s="1" t="s">
        <v>63</v>
      </c>
      <c r="D56" s="3">
        <v>0</v>
      </c>
      <c r="E56" s="3">
        <v>1</v>
      </c>
      <c r="F56" s="3">
        <v>1</v>
      </c>
      <c r="G56" s="3">
        <v>2</v>
      </c>
      <c r="H56">
        <f t="shared" si="12"/>
        <v>3</v>
      </c>
      <c r="I56" s="8"/>
      <c r="J56" s="5">
        <f>VLOOKUP(C56,Population!$B$7:$C$203,2,FALSE)/1000000</f>
        <v>3.9787020000000002</v>
      </c>
      <c r="K56" s="8"/>
      <c r="L56" s="6">
        <f t="shared" si="13"/>
        <v>0</v>
      </c>
      <c r="M56" s="6">
        <f t="shared" si="14"/>
        <v>25.133825051486639</v>
      </c>
      <c r="N56" s="6">
        <f t="shared" si="15"/>
        <v>25.133825051486639</v>
      </c>
      <c r="O56" s="6">
        <f t="shared" si="16"/>
        <v>50.267650102973278</v>
      </c>
      <c r="P56" s="6">
        <f t="shared" si="17"/>
        <v>75.401475154459916</v>
      </c>
      <c r="Q56" s="8"/>
      <c r="R56" s="7">
        <f t="shared" si="18"/>
        <v>55</v>
      </c>
      <c r="S56" s="7">
        <f t="shared" si="19"/>
        <v>23</v>
      </c>
      <c r="T56" s="7">
        <f t="shared" si="20"/>
        <v>32</v>
      </c>
      <c r="U56" s="7">
        <f t="shared" si="21"/>
        <v>42</v>
      </c>
      <c r="V56" s="7">
        <f t="shared" si="22"/>
        <v>46</v>
      </c>
    </row>
    <row r="57" spans="2:22" x14ac:dyDescent="0.25">
      <c r="B57">
        <f t="shared" si="11"/>
        <v>47</v>
      </c>
      <c r="C57" s="1" t="s">
        <v>68</v>
      </c>
      <c r="D57" s="3">
        <v>4</v>
      </c>
      <c r="E57" s="3">
        <v>0</v>
      </c>
      <c r="F57" s="3">
        <v>2</v>
      </c>
      <c r="G57" s="3">
        <v>6</v>
      </c>
      <c r="H57">
        <f t="shared" si="12"/>
        <v>18</v>
      </c>
      <c r="I57" s="8"/>
      <c r="J57" s="5">
        <f>VLOOKUP(C57,Population!$B$7:$C$203,2,FALSE)/1000000</f>
        <v>23.991</v>
      </c>
      <c r="K57" s="8"/>
      <c r="L57" s="6">
        <f t="shared" si="13"/>
        <v>16.672919011295903</v>
      </c>
      <c r="M57" s="6">
        <f t="shared" si="14"/>
        <v>0</v>
      </c>
      <c r="N57" s="6">
        <f t="shared" si="15"/>
        <v>8.3364595056479516</v>
      </c>
      <c r="O57" s="6">
        <f t="shared" si="16"/>
        <v>25.009378516943855</v>
      </c>
      <c r="P57" s="6">
        <f t="shared" si="17"/>
        <v>75.028135550831564</v>
      </c>
      <c r="Q57" s="8"/>
      <c r="R57" s="7">
        <f t="shared" si="18"/>
        <v>27</v>
      </c>
      <c r="S57" s="7">
        <f t="shared" si="19"/>
        <v>66</v>
      </c>
      <c r="T57" s="7">
        <f t="shared" si="20"/>
        <v>55</v>
      </c>
      <c r="U57" s="7">
        <f t="shared" si="21"/>
        <v>57</v>
      </c>
      <c r="V57" s="7">
        <f t="shared" si="22"/>
        <v>47</v>
      </c>
    </row>
    <row r="58" spans="2:22" x14ac:dyDescent="0.25">
      <c r="B58">
        <f t="shared" si="11"/>
        <v>48</v>
      </c>
      <c r="C58" s="1" t="s">
        <v>52</v>
      </c>
      <c r="D58" s="3">
        <v>0</v>
      </c>
      <c r="E58" s="3">
        <v>1</v>
      </c>
      <c r="F58" s="3">
        <v>2</v>
      </c>
      <c r="G58" s="3">
        <v>3</v>
      </c>
      <c r="H58">
        <f t="shared" si="12"/>
        <v>4</v>
      </c>
      <c r="I58" s="8"/>
      <c r="J58" s="5">
        <f>VLOOKUP(C58,Population!$B$7:$C$203,2,FALSE)/1000000</f>
        <v>5.3661000000000003</v>
      </c>
      <c r="K58" s="8"/>
      <c r="L58" s="6">
        <f t="shared" si="13"/>
        <v>0</v>
      </c>
      <c r="M58" s="6">
        <f t="shared" si="14"/>
        <v>18.635508097128266</v>
      </c>
      <c r="N58" s="6">
        <f t="shared" si="15"/>
        <v>37.271016194256532</v>
      </c>
      <c r="O58" s="6">
        <f t="shared" si="16"/>
        <v>55.906524291384798</v>
      </c>
      <c r="P58" s="6">
        <f t="shared" si="17"/>
        <v>74.542032388513064</v>
      </c>
      <c r="Q58" s="8"/>
      <c r="R58" s="7">
        <f t="shared" si="18"/>
        <v>55</v>
      </c>
      <c r="S58" s="7">
        <f t="shared" si="19"/>
        <v>31</v>
      </c>
      <c r="T58" s="7">
        <f t="shared" si="20"/>
        <v>25</v>
      </c>
      <c r="U58" s="7">
        <f t="shared" si="21"/>
        <v>36</v>
      </c>
      <c r="V58" s="7">
        <f t="shared" si="22"/>
        <v>48</v>
      </c>
    </row>
    <row r="59" spans="2:22" x14ac:dyDescent="0.25">
      <c r="B59">
        <f t="shared" si="11"/>
        <v>49</v>
      </c>
      <c r="C59" s="1" t="s">
        <v>50</v>
      </c>
      <c r="D59" s="3">
        <v>1</v>
      </c>
      <c r="E59" s="3">
        <v>1</v>
      </c>
      <c r="F59" s="3">
        <v>1</v>
      </c>
      <c r="G59" s="3">
        <v>3</v>
      </c>
      <c r="H59">
        <f t="shared" si="12"/>
        <v>7</v>
      </c>
      <c r="I59" s="8"/>
      <c r="J59" s="5">
        <f>VLOOKUP(C59,Population!$B$7:$C$203,2,FALSE)/1000000</f>
        <v>10.432499999999999</v>
      </c>
      <c r="K59" s="8"/>
      <c r="L59" s="6">
        <f t="shared" si="13"/>
        <v>9.58543014617781</v>
      </c>
      <c r="M59" s="6">
        <f t="shared" si="14"/>
        <v>9.58543014617781</v>
      </c>
      <c r="N59" s="6">
        <f t="shared" si="15"/>
        <v>9.58543014617781</v>
      </c>
      <c r="O59" s="6">
        <f t="shared" si="16"/>
        <v>28.75629043853343</v>
      </c>
      <c r="P59" s="6">
        <f t="shared" si="17"/>
        <v>67.098011023244666</v>
      </c>
      <c r="Q59" s="8"/>
      <c r="R59" s="7">
        <f t="shared" si="18"/>
        <v>35</v>
      </c>
      <c r="S59" s="7">
        <f t="shared" si="19"/>
        <v>44</v>
      </c>
      <c r="T59" s="7">
        <f t="shared" si="20"/>
        <v>50</v>
      </c>
      <c r="U59" s="7">
        <f t="shared" si="21"/>
        <v>52</v>
      </c>
      <c r="V59" s="7">
        <f t="shared" si="22"/>
        <v>49</v>
      </c>
    </row>
    <row r="60" spans="2:22" x14ac:dyDescent="0.25">
      <c r="B60">
        <f t="shared" si="11"/>
        <v>50</v>
      </c>
      <c r="C60" s="1" t="s">
        <v>69</v>
      </c>
      <c r="D60" s="3">
        <v>1</v>
      </c>
      <c r="E60" s="3">
        <v>1</v>
      </c>
      <c r="F60" s="3">
        <v>0</v>
      </c>
      <c r="G60" s="3">
        <v>2</v>
      </c>
      <c r="H60">
        <f t="shared" si="12"/>
        <v>6</v>
      </c>
      <c r="I60" s="8"/>
      <c r="J60" s="5">
        <f>VLOOKUP(C60,Population!$B$7:$C$203,2,FALSE)/1000000</f>
        <v>10.225</v>
      </c>
      <c r="K60" s="8"/>
      <c r="L60" s="6">
        <f t="shared" si="13"/>
        <v>9.7799511002444994</v>
      </c>
      <c r="M60" s="6">
        <f t="shared" si="14"/>
        <v>9.7799511002444994</v>
      </c>
      <c r="N60" s="6">
        <f t="shared" si="15"/>
        <v>0</v>
      </c>
      <c r="O60" s="6">
        <f t="shared" si="16"/>
        <v>19.559902200488999</v>
      </c>
      <c r="P60" s="6">
        <f t="shared" si="17"/>
        <v>58.679706601466997</v>
      </c>
      <c r="Q60" s="8"/>
      <c r="R60" s="7">
        <f t="shared" si="18"/>
        <v>34</v>
      </c>
      <c r="S60" s="7">
        <f t="shared" si="19"/>
        <v>43</v>
      </c>
      <c r="T60" s="7">
        <f t="shared" si="20"/>
        <v>72</v>
      </c>
      <c r="U60" s="7">
        <f t="shared" si="21"/>
        <v>58</v>
      </c>
      <c r="V60" s="7">
        <f t="shared" si="22"/>
        <v>50</v>
      </c>
    </row>
    <row r="61" spans="2:22" x14ac:dyDescent="0.25">
      <c r="B61">
        <f t="shared" si="11"/>
        <v>51</v>
      </c>
      <c r="C61" s="1" t="s">
        <v>17</v>
      </c>
      <c r="D61" s="3">
        <v>7</v>
      </c>
      <c r="E61" s="3">
        <v>14</v>
      </c>
      <c r="F61" s="3">
        <v>17</v>
      </c>
      <c r="G61" s="3">
        <v>38</v>
      </c>
      <c r="H61">
        <f t="shared" si="12"/>
        <v>73</v>
      </c>
      <c r="I61" s="8"/>
      <c r="J61" s="5">
        <f>VLOOKUP(C61,Population!$B$7:$C$203,2,FALSE)/1000000</f>
        <v>127.38</v>
      </c>
      <c r="K61" s="8"/>
      <c r="L61" s="6">
        <f t="shared" si="13"/>
        <v>5.4953681896687083</v>
      </c>
      <c r="M61" s="6">
        <f t="shared" si="14"/>
        <v>10.990736379337417</v>
      </c>
      <c r="N61" s="6">
        <f t="shared" si="15"/>
        <v>13.34589417490972</v>
      </c>
      <c r="O61" s="6">
        <f t="shared" si="16"/>
        <v>29.831998743915843</v>
      </c>
      <c r="P61" s="6">
        <f t="shared" si="17"/>
        <v>57.308839692259383</v>
      </c>
      <c r="Q61" s="8"/>
      <c r="R61" s="7">
        <f t="shared" si="18"/>
        <v>39</v>
      </c>
      <c r="S61" s="7">
        <f t="shared" si="19"/>
        <v>39</v>
      </c>
      <c r="T61" s="7">
        <f t="shared" si="20"/>
        <v>46</v>
      </c>
      <c r="U61" s="7">
        <f t="shared" si="21"/>
        <v>51</v>
      </c>
      <c r="V61" s="7">
        <f t="shared" si="22"/>
        <v>51</v>
      </c>
    </row>
    <row r="62" spans="2:22" x14ac:dyDescent="0.25">
      <c r="B62">
        <f t="shared" si="11"/>
        <v>52</v>
      </c>
      <c r="C62" s="1" t="s">
        <v>70</v>
      </c>
      <c r="D62" s="3">
        <v>0</v>
      </c>
      <c r="E62" s="3">
        <v>0</v>
      </c>
      <c r="F62" s="3">
        <v>2</v>
      </c>
      <c r="G62" s="3">
        <v>2</v>
      </c>
      <c r="H62">
        <f t="shared" si="12"/>
        <v>2</v>
      </c>
      <c r="I62" s="8"/>
      <c r="J62" s="5">
        <f>VLOOKUP(C62,Population!$B$7:$C$203,2,FALSE)/1000000</f>
        <v>3.5638000000000001</v>
      </c>
      <c r="K62" s="8"/>
      <c r="L62" s="6">
        <f t="shared" si="13"/>
        <v>0</v>
      </c>
      <c r="M62" s="6">
        <f t="shared" si="14"/>
        <v>0</v>
      </c>
      <c r="N62" s="6">
        <f t="shared" si="15"/>
        <v>56.119872046691732</v>
      </c>
      <c r="O62" s="6">
        <f t="shared" si="16"/>
        <v>56.119872046691732</v>
      </c>
      <c r="P62" s="6">
        <f t="shared" si="17"/>
        <v>56.119872046691732</v>
      </c>
      <c r="Q62" s="8"/>
      <c r="R62" s="7">
        <f t="shared" si="18"/>
        <v>55</v>
      </c>
      <c r="S62" s="7">
        <f t="shared" si="19"/>
        <v>66</v>
      </c>
      <c r="T62" s="7">
        <f t="shared" si="20"/>
        <v>14</v>
      </c>
      <c r="U62" s="7">
        <f t="shared" si="21"/>
        <v>35</v>
      </c>
      <c r="V62" s="7">
        <f t="shared" si="22"/>
        <v>52</v>
      </c>
    </row>
    <row r="63" spans="2:22" x14ac:dyDescent="0.25">
      <c r="B63">
        <f t="shared" si="11"/>
        <v>53</v>
      </c>
      <c r="C63" s="1" t="s">
        <v>29</v>
      </c>
      <c r="D63" s="3">
        <v>2</v>
      </c>
      <c r="E63" s="3">
        <v>4</v>
      </c>
      <c r="F63" s="3">
        <v>5</v>
      </c>
      <c r="G63" s="3">
        <v>11</v>
      </c>
      <c r="H63">
        <f t="shared" si="12"/>
        <v>21</v>
      </c>
      <c r="I63" s="8"/>
      <c r="J63" s="5">
        <f>VLOOKUP(C63,Population!$B$7:$C$203,2,FALSE)/1000000</f>
        <v>40.863</v>
      </c>
      <c r="K63" s="8"/>
      <c r="L63" s="6">
        <f t="shared" si="13"/>
        <v>4.8944032498837577</v>
      </c>
      <c r="M63" s="6">
        <f t="shared" si="14"/>
        <v>9.7888064997675155</v>
      </c>
      <c r="N63" s="6">
        <f t="shared" si="15"/>
        <v>12.236008124709395</v>
      </c>
      <c r="O63" s="6">
        <f t="shared" si="16"/>
        <v>26.919217874360669</v>
      </c>
      <c r="P63" s="6">
        <f t="shared" si="17"/>
        <v>51.391234123779462</v>
      </c>
      <c r="Q63" s="8"/>
      <c r="R63" s="7">
        <f t="shared" si="18"/>
        <v>42</v>
      </c>
      <c r="S63" s="7">
        <f t="shared" si="19"/>
        <v>42</v>
      </c>
      <c r="T63" s="7">
        <f t="shared" si="20"/>
        <v>48</v>
      </c>
      <c r="U63" s="7">
        <f t="shared" si="21"/>
        <v>54</v>
      </c>
      <c r="V63" s="7">
        <f t="shared" si="22"/>
        <v>53</v>
      </c>
    </row>
    <row r="64" spans="2:22" x14ac:dyDescent="0.25">
      <c r="B64">
        <f t="shared" si="11"/>
        <v>54</v>
      </c>
      <c r="C64" s="1" t="s">
        <v>21</v>
      </c>
      <c r="D64" s="3">
        <v>2</v>
      </c>
      <c r="E64" s="3">
        <v>2</v>
      </c>
      <c r="F64" s="3">
        <v>6</v>
      </c>
      <c r="G64" s="3">
        <v>10</v>
      </c>
      <c r="H64">
        <f t="shared" si="12"/>
        <v>18</v>
      </c>
      <c r="I64" s="8"/>
      <c r="J64" s="5">
        <f>VLOOKUP(C64,Population!$B$7:$C$203,2,FALSE)/1000000</f>
        <v>38.167329000000002</v>
      </c>
      <c r="K64" s="8"/>
      <c r="L64" s="6">
        <f t="shared" si="13"/>
        <v>5.2400837375861427</v>
      </c>
      <c r="M64" s="6">
        <f t="shared" si="14"/>
        <v>5.2400837375861427</v>
      </c>
      <c r="N64" s="6">
        <f t="shared" si="15"/>
        <v>15.720251212758429</v>
      </c>
      <c r="O64" s="6">
        <f t="shared" si="16"/>
        <v>26.200418687930714</v>
      </c>
      <c r="P64" s="6">
        <f t="shared" si="17"/>
        <v>47.160753638275288</v>
      </c>
      <c r="Q64" s="8"/>
      <c r="R64" s="7">
        <f t="shared" si="18"/>
        <v>41</v>
      </c>
      <c r="S64" s="7">
        <f t="shared" si="19"/>
        <v>52</v>
      </c>
      <c r="T64" s="7">
        <f t="shared" si="20"/>
        <v>42</v>
      </c>
      <c r="U64" s="7">
        <f t="shared" si="21"/>
        <v>56</v>
      </c>
      <c r="V64" s="7">
        <f t="shared" si="22"/>
        <v>54</v>
      </c>
    </row>
    <row r="65" spans="2:24" x14ac:dyDescent="0.25">
      <c r="B65">
        <f t="shared" si="11"/>
        <v>55</v>
      </c>
      <c r="C65" s="1" t="s">
        <v>58</v>
      </c>
      <c r="D65" s="3">
        <v>0</v>
      </c>
      <c r="E65" s="3">
        <v>0</v>
      </c>
      <c r="F65" s="3">
        <v>2</v>
      </c>
      <c r="G65" s="3">
        <v>2</v>
      </c>
      <c r="H65">
        <f t="shared" si="12"/>
        <v>2</v>
      </c>
      <c r="I65" s="8"/>
      <c r="J65" s="5">
        <f>VLOOKUP(C65,Population!$B$7:$C$203,2,FALSE)/1000000</f>
        <v>4.9875999999999996</v>
      </c>
      <c r="K65" s="8"/>
      <c r="L65" s="6">
        <f t="shared" si="13"/>
        <v>0</v>
      </c>
      <c r="M65" s="6">
        <f t="shared" si="14"/>
        <v>0</v>
      </c>
      <c r="N65" s="6">
        <f t="shared" si="15"/>
        <v>40.099446627636539</v>
      </c>
      <c r="O65" s="6">
        <f t="shared" si="16"/>
        <v>40.099446627636539</v>
      </c>
      <c r="P65" s="6">
        <f t="shared" si="17"/>
        <v>40.099446627636539</v>
      </c>
      <c r="Q65" s="8"/>
      <c r="R65" s="7">
        <f t="shared" si="18"/>
        <v>55</v>
      </c>
      <c r="S65" s="7">
        <f t="shared" si="19"/>
        <v>66</v>
      </c>
      <c r="T65" s="7">
        <f t="shared" si="20"/>
        <v>24</v>
      </c>
      <c r="U65" s="7">
        <f t="shared" si="21"/>
        <v>47</v>
      </c>
      <c r="V65" s="7">
        <f t="shared" si="22"/>
        <v>55</v>
      </c>
      <c r="X65">
        <f>J65/J11*D11</f>
        <v>47.957692307692305</v>
      </c>
    </row>
    <row r="66" spans="2:24" x14ac:dyDescent="0.25">
      <c r="B66">
        <f t="shared" si="11"/>
        <v>56</v>
      </c>
      <c r="C66" s="1" t="s">
        <v>94</v>
      </c>
      <c r="D66" s="3">
        <v>0</v>
      </c>
      <c r="E66" s="3">
        <v>1</v>
      </c>
      <c r="F66" s="3">
        <v>1</v>
      </c>
      <c r="G66" s="3">
        <v>2</v>
      </c>
      <c r="H66">
        <f t="shared" si="12"/>
        <v>3</v>
      </c>
      <c r="I66" s="8"/>
      <c r="J66" s="5">
        <f>VLOOKUP(C66,Population!$B$7:$C$203,2,FALSE)/1000000</f>
        <v>7.5767509999999998</v>
      </c>
      <c r="K66" s="8"/>
      <c r="L66" s="6">
        <f t="shared" si="13"/>
        <v>0</v>
      </c>
      <c r="M66" s="6">
        <f t="shared" si="14"/>
        <v>13.198269284552179</v>
      </c>
      <c r="N66" s="6">
        <f t="shared" si="15"/>
        <v>13.198269284552179</v>
      </c>
      <c r="O66" s="6">
        <f t="shared" si="16"/>
        <v>26.396538569104358</v>
      </c>
      <c r="P66" s="6">
        <f t="shared" si="17"/>
        <v>39.594807853656533</v>
      </c>
      <c r="Q66" s="8"/>
      <c r="R66" s="7">
        <f t="shared" si="18"/>
        <v>55</v>
      </c>
      <c r="S66" s="7">
        <f t="shared" si="19"/>
        <v>38</v>
      </c>
      <c r="T66" s="7">
        <f t="shared" si="20"/>
        <v>47</v>
      </c>
      <c r="U66" s="7">
        <f t="shared" si="21"/>
        <v>55</v>
      </c>
      <c r="V66" s="7">
        <f t="shared" si="22"/>
        <v>56</v>
      </c>
    </row>
    <row r="67" spans="2:24" x14ac:dyDescent="0.25">
      <c r="B67">
        <f t="shared" si="11"/>
        <v>57</v>
      </c>
      <c r="C67" s="1" t="s">
        <v>10</v>
      </c>
      <c r="D67" s="3">
        <v>4</v>
      </c>
      <c r="E67" s="3">
        <v>5</v>
      </c>
      <c r="F67" s="3">
        <v>3</v>
      </c>
      <c r="G67" s="3">
        <v>12</v>
      </c>
      <c r="H67">
        <f t="shared" si="12"/>
        <v>29</v>
      </c>
      <c r="I67" s="8"/>
      <c r="J67" s="5">
        <f>VLOOKUP(C67,Population!$B$7:$C$203,2,FALSE)/1000000</f>
        <v>75.078000000000003</v>
      </c>
      <c r="K67" s="8"/>
      <c r="L67" s="6">
        <f t="shared" si="13"/>
        <v>5.3277924292069576</v>
      </c>
      <c r="M67" s="6">
        <f t="shared" si="14"/>
        <v>6.6597405365086972</v>
      </c>
      <c r="N67" s="6">
        <f t="shared" si="15"/>
        <v>3.9958443219052184</v>
      </c>
      <c r="O67" s="6">
        <f t="shared" si="16"/>
        <v>15.983377287620874</v>
      </c>
      <c r="P67" s="6">
        <f t="shared" si="17"/>
        <v>38.626495111750444</v>
      </c>
      <c r="Q67" s="8"/>
      <c r="R67" s="7">
        <f t="shared" si="18"/>
        <v>40</v>
      </c>
      <c r="S67" s="7">
        <f t="shared" si="19"/>
        <v>49</v>
      </c>
      <c r="T67" s="7">
        <f t="shared" si="20"/>
        <v>59</v>
      </c>
      <c r="U67" s="7">
        <f t="shared" si="21"/>
        <v>61</v>
      </c>
      <c r="V67" s="7">
        <f t="shared" si="22"/>
        <v>57</v>
      </c>
    </row>
    <row r="68" spans="2:24" x14ac:dyDescent="0.25">
      <c r="B68">
        <f t="shared" si="11"/>
        <v>58</v>
      </c>
      <c r="C68" s="1" t="s">
        <v>43</v>
      </c>
      <c r="D68" s="3">
        <v>0</v>
      </c>
      <c r="E68" s="3">
        <v>1</v>
      </c>
      <c r="F68" s="3">
        <v>2</v>
      </c>
      <c r="G68" s="3">
        <v>3</v>
      </c>
      <c r="H68">
        <f t="shared" si="12"/>
        <v>4</v>
      </c>
      <c r="I68" s="8"/>
      <c r="J68" s="5">
        <f>VLOOKUP(C68,Population!$B$7:$C$203,2,FALSE)/1000000</f>
        <v>10.827519000000001</v>
      </c>
      <c r="K68" s="8"/>
      <c r="L68" s="6">
        <f t="shared" si="13"/>
        <v>0</v>
      </c>
      <c r="M68" s="6">
        <f t="shared" si="14"/>
        <v>9.2357261160197446</v>
      </c>
      <c r="N68" s="6">
        <f t="shared" si="15"/>
        <v>18.471452232039489</v>
      </c>
      <c r="O68" s="6">
        <f t="shared" si="16"/>
        <v>27.707178348059234</v>
      </c>
      <c r="P68" s="6">
        <f t="shared" si="17"/>
        <v>36.942904464078978</v>
      </c>
      <c r="Q68" s="8"/>
      <c r="R68" s="7">
        <f t="shared" si="18"/>
        <v>55</v>
      </c>
      <c r="S68" s="7">
        <f t="shared" si="19"/>
        <v>47</v>
      </c>
      <c r="T68" s="7">
        <f t="shared" si="20"/>
        <v>37</v>
      </c>
      <c r="U68" s="7">
        <f t="shared" si="21"/>
        <v>53</v>
      </c>
      <c r="V68" s="7">
        <f t="shared" si="22"/>
        <v>58</v>
      </c>
    </row>
    <row r="69" spans="2:24" x14ac:dyDescent="0.25">
      <c r="B69">
        <f t="shared" si="11"/>
        <v>59</v>
      </c>
      <c r="C69" s="1" t="s">
        <v>15</v>
      </c>
      <c r="D69" s="3">
        <v>3</v>
      </c>
      <c r="E69" s="3">
        <v>2</v>
      </c>
      <c r="F69" s="3">
        <v>1</v>
      </c>
      <c r="G69" s="3">
        <v>6</v>
      </c>
      <c r="H69">
        <f t="shared" si="12"/>
        <v>17</v>
      </c>
      <c r="I69" s="8"/>
      <c r="J69" s="5">
        <f>VLOOKUP(C69,Population!$B$7:$C$203,2,FALSE)/1000000</f>
        <v>49.991300000000003</v>
      </c>
      <c r="K69" s="8"/>
      <c r="L69" s="6">
        <f t="shared" si="13"/>
        <v>6.0010441816876137</v>
      </c>
      <c r="M69" s="6">
        <f t="shared" si="14"/>
        <v>4.0006961211250758</v>
      </c>
      <c r="N69" s="6">
        <f t="shared" si="15"/>
        <v>2.0003480605625379</v>
      </c>
      <c r="O69" s="6">
        <f t="shared" si="16"/>
        <v>12.002088363375227</v>
      </c>
      <c r="P69" s="6">
        <f t="shared" si="17"/>
        <v>34.005917029563143</v>
      </c>
      <c r="Q69" s="8"/>
      <c r="R69" s="7">
        <f t="shared" si="18"/>
        <v>38</v>
      </c>
      <c r="S69" s="7">
        <f t="shared" si="19"/>
        <v>54</v>
      </c>
      <c r="T69" s="7">
        <f t="shared" si="20"/>
        <v>66</v>
      </c>
      <c r="U69" s="7">
        <f t="shared" si="21"/>
        <v>65</v>
      </c>
      <c r="V69" s="7">
        <f t="shared" si="22"/>
        <v>59</v>
      </c>
    </row>
    <row r="70" spans="2:24" x14ac:dyDescent="0.25">
      <c r="B70">
        <f t="shared" si="11"/>
        <v>60</v>
      </c>
      <c r="C70" s="1" t="s">
        <v>61</v>
      </c>
      <c r="D70" s="3">
        <v>0</v>
      </c>
      <c r="E70" s="3">
        <v>0</v>
      </c>
      <c r="F70" s="3">
        <v>1</v>
      </c>
      <c r="G70" s="3">
        <v>1</v>
      </c>
      <c r="H70">
        <f t="shared" si="12"/>
        <v>1</v>
      </c>
      <c r="I70" s="8"/>
      <c r="J70" s="5">
        <f>VLOOKUP(C70,Population!$B$7:$C$203,2,FALSE)/1000000</f>
        <v>3.0510000000000002</v>
      </c>
      <c r="K70" s="8"/>
      <c r="L70" s="6">
        <f t="shared" si="13"/>
        <v>0</v>
      </c>
      <c r="M70" s="6">
        <f t="shared" si="14"/>
        <v>0</v>
      </c>
      <c r="N70" s="6">
        <f t="shared" si="15"/>
        <v>32.776138970829237</v>
      </c>
      <c r="O70" s="6">
        <f t="shared" si="16"/>
        <v>32.776138970829237</v>
      </c>
      <c r="P70" s="6">
        <f t="shared" si="17"/>
        <v>32.776138970829237</v>
      </c>
      <c r="Q70" s="8"/>
      <c r="R70" s="7">
        <f t="shared" si="18"/>
        <v>55</v>
      </c>
      <c r="S70" s="7">
        <f t="shared" si="19"/>
        <v>66</v>
      </c>
      <c r="T70" s="7">
        <f t="shared" si="20"/>
        <v>27</v>
      </c>
      <c r="U70" s="7">
        <f t="shared" si="21"/>
        <v>50</v>
      </c>
      <c r="V70" s="7">
        <f t="shared" si="22"/>
        <v>60</v>
      </c>
    </row>
    <row r="71" spans="2:24" x14ac:dyDescent="0.25">
      <c r="B71">
        <f t="shared" si="11"/>
        <v>61</v>
      </c>
      <c r="C71" s="1" t="s">
        <v>38</v>
      </c>
      <c r="D71" s="3">
        <v>1</v>
      </c>
      <c r="E71" s="3">
        <v>3</v>
      </c>
      <c r="F71" s="3">
        <v>4</v>
      </c>
      <c r="G71" s="3">
        <v>8</v>
      </c>
      <c r="H71">
        <f t="shared" si="12"/>
        <v>14</v>
      </c>
      <c r="I71" s="8"/>
      <c r="J71" s="5">
        <f>VLOOKUP(C71,Population!$B$7:$C$203,2,FALSE)/1000000</f>
        <v>45.569000000000003</v>
      </c>
      <c r="K71" s="8"/>
      <c r="L71" s="6">
        <f t="shared" si="13"/>
        <v>2.1944743136781582</v>
      </c>
      <c r="M71" s="6">
        <f t="shared" si="14"/>
        <v>6.5834229410344749</v>
      </c>
      <c r="N71" s="6">
        <f t="shared" si="15"/>
        <v>8.7778972547126326</v>
      </c>
      <c r="O71" s="6">
        <f t="shared" si="16"/>
        <v>17.555794509425265</v>
      </c>
      <c r="P71" s="6">
        <f t="shared" si="17"/>
        <v>30.722640391494217</v>
      </c>
      <c r="Q71" s="8"/>
      <c r="R71" s="7">
        <f t="shared" si="18"/>
        <v>52</v>
      </c>
      <c r="S71" s="7">
        <f t="shared" si="19"/>
        <v>50</v>
      </c>
      <c r="T71" s="7">
        <f t="shared" si="20"/>
        <v>53</v>
      </c>
      <c r="U71" s="7">
        <f t="shared" si="21"/>
        <v>60</v>
      </c>
      <c r="V71" s="7">
        <f t="shared" si="22"/>
        <v>61</v>
      </c>
    </row>
    <row r="72" spans="2:24" x14ac:dyDescent="0.25">
      <c r="B72">
        <f t="shared" si="11"/>
        <v>62</v>
      </c>
      <c r="C72" s="1" t="s">
        <v>65</v>
      </c>
      <c r="D72" s="3">
        <v>1</v>
      </c>
      <c r="E72" s="3">
        <v>0</v>
      </c>
      <c r="F72" s="3">
        <v>3</v>
      </c>
      <c r="G72" s="3">
        <v>4</v>
      </c>
      <c r="H72">
        <f t="shared" si="12"/>
        <v>7</v>
      </c>
      <c r="I72" s="8"/>
      <c r="J72" s="5">
        <f>VLOOKUP(C72,Population!$B$7:$C$203,2,FALSE)/1000000</f>
        <v>27.794</v>
      </c>
      <c r="K72" s="8"/>
      <c r="L72" s="6">
        <f t="shared" si="13"/>
        <v>3.5978988270849821</v>
      </c>
      <c r="M72" s="6">
        <f t="shared" si="14"/>
        <v>0</v>
      </c>
      <c r="N72" s="6">
        <f t="shared" si="15"/>
        <v>10.793696481254948</v>
      </c>
      <c r="O72" s="6">
        <f t="shared" si="16"/>
        <v>14.391595308339928</v>
      </c>
      <c r="P72" s="6">
        <f t="shared" si="17"/>
        <v>25.185291789594878</v>
      </c>
      <c r="Q72" s="8"/>
      <c r="R72" s="7">
        <f t="shared" si="18"/>
        <v>44</v>
      </c>
      <c r="S72" s="7">
        <f t="shared" si="19"/>
        <v>66</v>
      </c>
      <c r="T72" s="7">
        <f t="shared" si="20"/>
        <v>49</v>
      </c>
      <c r="U72" s="7">
        <f t="shared" si="21"/>
        <v>62</v>
      </c>
      <c r="V72" s="7">
        <f t="shared" si="22"/>
        <v>62</v>
      </c>
    </row>
    <row r="73" spans="2:24" x14ac:dyDescent="0.25">
      <c r="B73">
        <f t="shared" si="11"/>
        <v>63</v>
      </c>
      <c r="C73" s="1" t="s">
        <v>24</v>
      </c>
      <c r="D73" s="3">
        <v>3</v>
      </c>
      <c r="E73" s="3">
        <v>1</v>
      </c>
      <c r="F73" s="3">
        <v>3</v>
      </c>
      <c r="G73" s="3">
        <v>7</v>
      </c>
      <c r="H73">
        <f t="shared" si="12"/>
        <v>17</v>
      </c>
      <c r="I73" s="8"/>
      <c r="J73" s="5">
        <f>VLOOKUP(C73,Population!$B$7:$C$203,2,FALSE)/1000000</f>
        <v>79.221000000000004</v>
      </c>
      <c r="K73" s="8"/>
      <c r="L73" s="6">
        <f t="shared" si="13"/>
        <v>3.7868746923164309</v>
      </c>
      <c r="M73" s="6">
        <f t="shared" si="14"/>
        <v>1.262291564105477</v>
      </c>
      <c r="N73" s="6">
        <f t="shared" si="15"/>
        <v>3.7868746923164309</v>
      </c>
      <c r="O73" s="6">
        <f t="shared" si="16"/>
        <v>8.83604094873834</v>
      </c>
      <c r="P73" s="6">
        <f t="shared" si="17"/>
        <v>21.458956589793111</v>
      </c>
      <c r="Q73" s="8"/>
      <c r="R73" s="7">
        <f t="shared" si="18"/>
        <v>43</v>
      </c>
      <c r="S73" s="7">
        <f t="shared" si="19"/>
        <v>63</v>
      </c>
      <c r="T73" s="7">
        <f t="shared" si="20"/>
        <v>61</v>
      </c>
      <c r="U73" s="7">
        <f t="shared" si="21"/>
        <v>68</v>
      </c>
      <c r="V73" s="7">
        <f t="shared" si="22"/>
        <v>63</v>
      </c>
    </row>
    <row r="74" spans="2:24" x14ac:dyDescent="0.25">
      <c r="B74">
        <f t="shared" si="11"/>
        <v>64</v>
      </c>
      <c r="C74" s="1" t="s">
        <v>59</v>
      </c>
      <c r="D74" s="3">
        <v>1</v>
      </c>
      <c r="E74" s="3">
        <v>1</v>
      </c>
      <c r="F74" s="3">
        <v>2</v>
      </c>
      <c r="G74" s="3">
        <v>4</v>
      </c>
      <c r="H74">
        <f t="shared" si="12"/>
        <v>8</v>
      </c>
      <c r="I74" s="8"/>
      <c r="J74" s="5">
        <f>VLOOKUP(C74,Population!$B$7:$C$203,2,FALSE)/1000000</f>
        <v>40.518951000000001</v>
      </c>
      <c r="K74" s="8"/>
      <c r="L74" s="6">
        <f t="shared" si="13"/>
        <v>2.4679809701884925</v>
      </c>
      <c r="M74" s="6">
        <f t="shared" si="14"/>
        <v>2.4679809701884925</v>
      </c>
      <c r="N74" s="6">
        <f t="shared" si="15"/>
        <v>4.935961940376985</v>
      </c>
      <c r="O74" s="6">
        <f t="shared" si="16"/>
        <v>9.87192388075397</v>
      </c>
      <c r="P74" s="6">
        <f t="shared" si="17"/>
        <v>19.74384776150794</v>
      </c>
      <c r="Q74" s="8"/>
      <c r="R74" s="7">
        <f t="shared" si="18"/>
        <v>51</v>
      </c>
      <c r="S74" s="7">
        <f t="shared" si="19"/>
        <v>61</v>
      </c>
      <c r="T74" s="7">
        <f t="shared" si="20"/>
        <v>56</v>
      </c>
      <c r="U74" s="7">
        <f t="shared" si="21"/>
        <v>66</v>
      </c>
      <c r="V74" s="7">
        <f t="shared" si="22"/>
        <v>64</v>
      </c>
    </row>
    <row r="75" spans="2:24" x14ac:dyDescent="0.25">
      <c r="B75">
        <f t="shared" si="11"/>
        <v>65</v>
      </c>
      <c r="C75" s="1" t="s">
        <v>171</v>
      </c>
      <c r="D75" s="3">
        <v>0</v>
      </c>
      <c r="E75" s="3">
        <v>1</v>
      </c>
      <c r="F75" s="3">
        <v>0</v>
      </c>
      <c r="G75" s="3">
        <v>1</v>
      </c>
      <c r="H75">
        <f t="shared" ref="H75:H95" si="23">SUMPRODUCT($D$9:$F$9,D75:F75)</f>
        <v>2</v>
      </c>
      <c r="I75" s="8"/>
      <c r="J75" s="5">
        <f>VLOOKUP(C75,Population!$B$7:$C$203,2,FALSE)/1000000</f>
        <v>10.636888000000001</v>
      </c>
      <c r="K75" s="8"/>
      <c r="L75" s="6">
        <f t="shared" ref="L75:L95" si="24">100*D75/$J75</f>
        <v>0</v>
      </c>
      <c r="M75" s="6">
        <f t="shared" ref="M75:M95" si="25">100*E75/$J75</f>
        <v>9.4012459283203871</v>
      </c>
      <c r="N75" s="6">
        <f t="shared" ref="N75:N95" si="26">100*F75/$J75</f>
        <v>0</v>
      </c>
      <c r="O75" s="6">
        <f t="shared" ref="O75:O95" si="27">100*G75/$J75</f>
        <v>9.4012459283203871</v>
      </c>
      <c r="P75" s="6">
        <f t="shared" ref="P75:P95" si="28">100*H75/$J75</f>
        <v>18.802491856640774</v>
      </c>
      <c r="Q75" s="8"/>
      <c r="R75" s="7">
        <f t="shared" ref="R75:R95" si="29">RANK(L75,L$11:L$217)</f>
        <v>55</v>
      </c>
      <c r="S75" s="7">
        <f t="shared" ref="S75:S95" si="30">RANK(M75,M$11:M$217)</f>
        <v>45</v>
      </c>
      <c r="T75" s="7">
        <f t="shared" ref="T75:T95" si="31">RANK(N75,N$11:N$217)</f>
        <v>72</v>
      </c>
      <c r="U75" s="7">
        <f t="shared" ref="U75:U95" si="32">RANK(O75,O$11:O$217)</f>
        <v>67</v>
      </c>
      <c r="V75" s="7">
        <f t="shared" ref="V75:V95" si="33">RANK(P75,P$11:P$217)</f>
        <v>65</v>
      </c>
    </row>
    <row r="76" spans="2:24" x14ac:dyDescent="0.25">
      <c r="B76">
        <f t="shared" si="11"/>
        <v>66</v>
      </c>
      <c r="C76" s="1" t="s">
        <v>64</v>
      </c>
      <c r="D76" s="3">
        <v>2</v>
      </c>
      <c r="E76" s="3">
        <v>2</v>
      </c>
      <c r="F76" s="3">
        <v>1</v>
      </c>
      <c r="G76" s="3">
        <v>5</v>
      </c>
      <c r="H76">
        <f t="shared" si="23"/>
        <v>13</v>
      </c>
      <c r="I76" s="8"/>
      <c r="J76" s="5">
        <f>VLOOKUP(C76,Population!$B$7:$C$203,2,FALSE)/1000000</f>
        <v>72.561312000000001</v>
      </c>
      <c r="K76" s="8"/>
      <c r="L76" s="6">
        <f t="shared" si="24"/>
        <v>2.7562897429418034</v>
      </c>
      <c r="M76" s="6">
        <f t="shared" si="25"/>
        <v>2.7562897429418034</v>
      </c>
      <c r="N76" s="6">
        <f t="shared" si="26"/>
        <v>1.3781448714709017</v>
      </c>
      <c r="O76" s="6">
        <f t="shared" si="27"/>
        <v>6.8907243573545083</v>
      </c>
      <c r="P76" s="6">
        <f t="shared" si="28"/>
        <v>17.915883329121723</v>
      </c>
      <c r="Q76" s="8"/>
      <c r="R76" s="7">
        <f t="shared" si="29"/>
        <v>50</v>
      </c>
      <c r="S76" s="7">
        <f t="shared" si="30"/>
        <v>58</v>
      </c>
      <c r="T76" s="7">
        <f t="shared" si="31"/>
        <v>69</v>
      </c>
      <c r="U76" s="7">
        <f t="shared" si="32"/>
        <v>73</v>
      </c>
      <c r="V76" s="7">
        <f t="shared" si="33"/>
        <v>66</v>
      </c>
    </row>
    <row r="77" spans="2:24" x14ac:dyDescent="0.25">
      <c r="B77">
        <f t="shared" ref="B77:B95" si="34">B76+1</f>
        <v>67</v>
      </c>
      <c r="C77" s="1" t="s">
        <v>56</v>
      </c>
      <c r="D77" s="3">
        <v>0</v>
      </c>
      <c r="E77" s="3">
        <v>0</v>
      </c>
      <c r="F77" s="3">
        <v>2</v>
      </c>
      <c r="G77" s="3">
        <v>2</v>
      </c>
      <c r="H77">
        <f t="shared" si="23"/>
        <v>2</v>
      </c>
      <c r="I77" s="8"/>
      <c r="J77" s="5">
        <f>VLOOKUP(C77,Population!$B$7:$C$203,2,FALSE)/1000000</f>
        <v>11.306183000000001</v>
      </c>
      <c r="K77" s="8"/>
      <c r="L77" s="6">
        <f t="shared" si="24"/>
        <v>0</v>
      </c>
      <c r="M77" s="6">
        <f t="shared" si="25"/>
        <v>0</v>
      </c>
      <c r="N77" s="6">
        <f t="shared" si="26"/>
        <v>17.689435948454044</v>
      </c>
      <c r="O77" s="6">
        <f t="shared" si="27"/>
        <v>17.689435948454044</v>
      </c>
      <c r="P77" s="6">
        <f t="shared" si="28"/>
        <v>17.689435948454044</v>
      </c>
      <c r="Q77" s="8"/>
      <c r="R77" s="7">
        <f t="shared" si="29"/>
        <v>55</v>
      </c>
      <c r="S77" s="7">
        <f t="shared" si="30"/>
        <v>66</v>
      </c>
      <c r="T77" s="7">
        <f t="shared" si="31"/>
        <v>40</v>
      </c>
      <c r="U77" s="7">
        <f t="shared" si="32"/>
        <v>59</v>
      </c>
      <c r="V77" s="7">
        <f t="shared" si="33"/>
        <v>67</v>
      </c>
    </row>
    <row r="78" spans="2:24" x14ac:dyDescent="0.25">
      <c r="B78">
        <f t="shared" si="34"/>
        <v>68</v>
      </c>
      <c r="C78" s="1" t="s">
        <v>1</v>
      </c>
      <c r="D78" s="3">
        <v>38</v>
      </c>
      <c r="E78" s="3">
        <v>27</v>
      </c>
      <c r="F78" s="3">
        <v>22</v>
      </c>
      <c r="G78" s="3">
        <v>87</v>
      </c>
      <c r="H78">
        <f t="shared" si="23"/>
        <v>228</v>
      </c>
      <c r="I78" s="8"/>
      <c r="J78" s="5">
        <f>VLOOKUP(C78,Population!$B$7:$C$203,2,FALSE)/1000000</f>
        <v>1331.5740000000001</v>
      </c>
      <c r="K78" s="8"/>
      <c r="L78" s="6">
        <f t="shared" si="24"/>
        <v>2.8537655436348262</v>
      </c>
      <c r="M78" s="6">
        <f t="shared" si="25"/>
        <v>2.0276755178457972</v>
      </c>
      <c r="N78" s="6">
        <f t="shared" si="26"/>
        <v>1.6521800515780571</v>
      </c>
      <c r="O78" s="6">
        <f t="shared" si="27"/>
        <v>6.5336211130586808</v>
      </c>
      <c r="P78" s="6">
        <f t="shared" si="28"/>
        <v>17.122593261808955</v>
      </c>
      <c r="Q78" s="8"/>
      <c r="R78" s="7">
        <f t="shared" si="29"/>
        <v>48</v>
      </c>
      <c r="S78" s="7">
        <f t="shared" si="30"/>
        <v>62</v>
      </c>
      <c r="T78" s="7">
        <f t="shared" si="31"/>
        <v>67</v>
      </c>
      <c r="U78" s="7">
        <f t="shared" si="32"/>
        <v>74</v>
      </c>
      <c r="V78" s="7">
        <f t="shared" si="33"/>
        <v>68</v>
      </c>
    </row>
    <row r="79" spans="2:24" x14ac:dyDescent="0.25">
      <c r="B79">
        <f t="shared" si="34"/>
        <v>69</v>
      </c>
      <c r="C79" s="1" t="s">
        <v>20</v>
      </c>
      <c r="D79" s="3">
        <v>3</v>
      </c>
      <c r="E79" s="3">
        <v>5</v>
      </c>
      <c r="F79" s="3">
        <v>9</v>
      </c>
      <c r="G79" s="3">
        <v>17</v>
      </c>
      <c r="H79">
        <f t="shared" si="23"/>
        <v>31</v>
      </c>
      <c r="I79" s="8"/>
      <c r="J79" s="5">
        <f>VLOOKUP(C79,Population!$B$7:$C$203,2,FALSE)/1000000</f>
        <v>193.364</v>
      </c>
      <c r="K79" s="8"/>
      <c r="L79" s="6">
        <f t="shared" si="24"/>
        <v>1.5514780414141205</v>
      </c>
      <c r="M79" s="6">
        <f t="shared" si="25"/>
        <v>2.585796735690201</v>
      </c>
      <c r="N79" s="6">
        <f t="shared" si="26"/>
        <v>4.6544341242423615</v>
      </c>
      <c r="O79" s="6">
        <f t="shared" si="27"/>
        <v>8.7917089013466825</v>
      </c>
      <c r="P79" s="6">
        <f t="shared" si="28"/>
        <v>16.031939761279244</v>
      </c>
      <c r="Q79" s="8"/>
      <c r="R79" s="7">
        <f t="shared" si="29"/>
        <v>53</v>
      </c>
      <c r="S79" s="7">
        <f t="shared" si="30"/>
        <v>59</v>
      </c>
      <c r="T79" s="7">
        <f t="shared" si="31"/>
        <v>57</v>
      </c>
      <c r="U79" s="7">
        <f t="shared" si="32"/>
        <v>69</v>
      </c>
      <c r="V79" s="7">
        <f t="shared" si="33"/>
        <v>69</v>
      </c>
    </row>
    <row r="80" spans="2:24" x14ac:dyDescent="0.25">
      <c r="B80">
        <f t="shared" si="34"/>
        <v>70</v>
      </c>
      <c r="C80" s="1" t="s">
        <v>189</v>
      </c>
      <c r="D80" s="3">
        <v>0</v>
      </c>
      <c r="E80" s="3">
        <v>0</v>
      </c>
      <c r="F80" s="3">
        <v>1</v>
      </c>
      <c r="G80" s="3">
        <v>1</v>
      </c>
      <c r="H80">
        <f t="shared" si="23"/>
        <v>1</v>
      </c>
      <c r="I80" s="8"/>
      <c r="J80" s="5">
        <f>VLOOKUP(C80,Population!$B$7:$C$203,2,FALSE)/1000000</f>
        <v>7.0750000000000002</v>
      </c>
      <c r="K80" s="8"/>
      <c r="L80" s="6">
        <f t="shared" si="24"/>
        <v>0</v>
      </c>
      <c r="M80" s="6">
        <f t="shared" si="25"/>
        <v>0</v>
      </c>
      <c r="N80" s="6">
        <f t="shared" si="26"/>
        <v>14.134275618374557</v>
      </c>
      <c r="O80" s="6">
        <f t="shared" si="27"/>
        <v>14.134275618374557</v>
      </c>
      <c r="P80" s="6">
        <f t="shared" si="28"/>
        <v>14.134275618374557</v>
      </c>
      <c r="Q80" s="8"/>
      <c r="R80" s="7">
        <f t="shared" si="29"/>
        <v>55</v>
      </c>
      <c r="S80" s="7">
        <f t="shared" si="30"/>
        <v>66</v>
      </c>
      <c r="T80" s="7">
        <f t="shared" si="31"/>
        <v>43</v>
      </c>
      <c r="U80" s="7">
        <f t="shared" si="32"/>
        <v>63</v>
      </c>
      <c r="V80" s="7">
        <f t="shared" si="33"/>
        <v>70</v>
      </c>
    </row>
    <row r="81" spans="2:22" x14ac:dyDescent="0.25">
      <c r="B81">
        <f t="shared" si="34"/>
        <v>71</v>
      </c>
      <c r="C81" s="1" t="s">
        <v>72</v>
      </c>
      <c r="D81" s="3">
        <v>0</v>
      </c>
      <c r="E81" s="3">
        <v>0</v>
      </c>
      <c r="F81" s="3">
        <v>1</v>
      </c>
      <c r="G81" s="3">
        <v>1</v>
      </c>
      <c r="H81">
        <f t="shared" si="23"/>
        <v>1</v>
      </c>
      <c r="I81" s="8"/>
      <c r="J81" s="5">
        <f>VLOOKUP(C81,Population!$B$7:$C$203,2,FALSE)/1000000</f>
        <v>7.0897050000000004</v>
      </c>
      <c r="K81" s="8"/>
      <c r="L81" s="6">
        <f t="shared" si="24"/>
        <v>0</v>
      </c>
      <c r="M81" s="6">
        <f t="shared" si="25"/>
        <v>0</v>
      </c>
      <c r="N81" s="6">
        <f t="shared" si="26"/>
        <v>14.104959233141576</v>
      </c>
      <c r="O81" s="6">
        <f t="shared" si="27"/>
        <v>14.104959233141576</v>
      </c>
      <c r="P81" s="6">
        <f t="shared" si="28"/>
        <v>14.104959233141576</v>
      </c>
      <c r="Q81" s="8"/>
      <c r="R81" s="7">
        <f t="shared" si="29"/>
        <v>55</v>
      </c>
      <c r="S81" s="7">
        <f t="shared" si="30"/>
        <v>66</v>
      </c>
      <c r="T81" s="7">
        <f t="shared" si="31"/>
        <v>44</v>
      </c>
      <c r="U81" s="7">
        <f t="shared" si="32"/>
        <v>64</v>
      </c>
      <c r="V81" s="7">
        <f t="shared" si="33"/>
        <v>71</v>
      </c>
    </row>
    <row r="82" spans="2:22" x14ac:dyDescent="0.25">
      <c r="B82">
        <f t="shared" si="34"/>
        <v>72</v>
      </c>
      <c r="C82" s="1" t="s">
        <v>53</v>
      </c>
      <c r="D82" s="3">
        <v>0</v>
      </c>
      <c r="E82" s="3">
        <v>1</v>
      </c>
      <c r="F82" s="3">
        <v>0</v>
      </c>
      <c r="G82" s="3">
        <v>1</v>
      </c>
      <c r="H82">
        <f t="shared" si="23"/>
        <v>2</v>
      </c>
      <c r="I82" s="8"/>
      <c r="J82" s="5">
        <f>VLOOKUP(C82,Population!$B$7:$C$203,2,FALSE)/1000000</f>
        <v>14.377000000000001</v>
      </c>
      <c r="K82" s="8"/>
      <c r="L82" s="6">
        <f t="shared" si="24"/>
        <v>0</v>
      </c>
      <c r="M82" s="6">
        <f t="shared" si="25"/>
        <v>6.9555540098768862</v>
      </c>
      <c r="N82" s="6">
        <f t="shared" si="26"/>
        <v>0</v>
      </c>
      <c r="O82" s="6">
        <f t="shared" si="27"/>
        <v>6.9555540098768862</v>
      </c>
      <c r="P82" s="6">
        <f t="shared" si="28"/>
        <v>13.911108019753772</v>
      </c>
      <c r="Q82" s="8"/>
      <c r="R82" s="7">
        <f t="shared" si="29"/>
        <v>55</v>
      </c>
      <c r="S82" s="7">
        <f t="shared" si="30"/>
        <v>48</v>
      </c>
      <c r="T82" s="7">
        <f t="shared" si="31"/>
        <v>72</v>
      </c>
      <c r="U82" s="7">
        <f t="shared" si="32"/>
        <v>72</v>
      </c>
      <c r="V82" s="7">
        <f t="shared" si="33"/>
        <v>72</v>
      </c>
    </row>
    <row r="83" spans="2:22" x14ac:dyDescent="0.25">
      <c r="B83">
        <f t="shared" si="34"/>
        <v>73</v>
      </c>
      <c r="C83" s="1" t="s">
        <v>36</v>
      </c>
      <c r="D83" s="3">
        <v>1</v>
      </c>
      <c r="E83" s="3">
        <v>0</v>
      </c>
      <c r="F83" s="3">
        <v>0</v>
      </c>
      <c r="G83" s="3">
        <v>1</v>
      </c>
      <c r="H83">
        <f t="shared" si="23"/>
        <v>4</v>
      </c>
      <c r="I83" s="8"/>
      <c r="J83" s="5">
        <f>VLOOKUP(C83,Population!$B$7:$C$203,2,FALSE)/1000000</f>
        <v>28.888000000000002</v>
      </c>
      <c r="K83" s="8"/>
      <c r="L83" s="6">
        <f t="shared" si="24"/>
        <v>3.4616449736914978</v>
      </c>
      <c r="M83" s="6">
        <f t="shared" si="25"/>
        <v>0</v>
      </c>
      <c r="N83" s="6">
        <f t="shared" si="26"/>
        <v>0</v>
      </c>
      <c r="O83" s="6">
        <f t="shared" si="27"/>
        <v>3.4616449736914978</v>
      </c>
      <c r="P83" s="6">
        <f t="shared" si="28"/>
        <v>13.846579894765991</v>
      </c>
      <c r="Q83" s="8"/>
      <c r="R83" s="7">
        <f t="shared" si="29"/>
        <v>45</v>
      </c>
      <c r="S83" s="7">
        <f t="shared" si="30"/>
        <v>66</v>
      </c>
      <c r="T83" s="7">
        <f t="shared" si="31"/>
        <v>72</v>
      </c>
      <c r="U83" s="7">
        <f t="shared" si="32"/>
        <v>78</v>
      </c>
      <c r="V83" s="7">
        <f t="shared" si="33"/>
        <v>73</v>
      </c>
    </row>
    <row r="84" spans="2:22" x14ac:dyDescent="0.25">
      <c r="B84">
        <f t="shared" si="34"/>
        <v>74</v>
      </c>
      <c r="C84" s="1" t="s">
        <v>71</v>
      </c>
      <c r="D84" s="3">
        <v>0</v>
      </c>
      <c r="E84" s="3">
        <v>1</v>
      </c>
      <c r="F84" s="3">
        <v>1</v>
      </c>
      <c r="G84" s="3">
        <v>2</v>
      </c>
      <c r="H84">
        <f t="shared" si="23"/>
        <v>3</v>
      </c>
      <c r="I84" s="8"/>
      <c r="J84" s="5">
        <f>VLOOKUP(C84,Population!$B$7:$C$203,2,FALSE)/1000000</f>
        <v>23.02496</v>
      </c>
      <c r="K84" s="8"/>
      <c r="L84" s="6">
        <f t="shared" si="24"/>
        <v>0</v>
      </c>
      <c r="M84" s="6">
        <f t="shared" si="25"/>
        <v>4.3431128653426541</v>
      </c>
      <c r="N84" s="6">
        <f t="shared" si="26"/>
        <v>4.3431128653426541</v>
      </c>
      <c r="O84" s="6">
        <f t="shared" si="27"/>
        <v>8.6862257306853081</v>
      </c>
      <c r="P84" s="6">
        <f t="shared" si="28"/>
        <v>13.029338596027962</v>
      </c>
      <c r="Q84" s="8"/>
      <c r="R84" s="7">
        <f t="shared" si="29"/>
        <v>55</v>
      </c>
      <c r="S84" s="7">
        <f t="shared" si="30"/>
        <v>53</v>
      </c>
      <c r="T84" s="7">
        <f t="shared" si="31"/>
        <v>58</v>
      </c>
      <c r="U84" s="7">
        <f t="shared" si="32"/>
        <v>70</v>
      </c>
      <c r="V84" s="7">
        <f t="shared" si="33"/>
        <v>74</v>
      </c>
    </row>
    <row r="85" spans="2:22" x14ac:dyDescent="0.25">
      <c r="B85">
        <f t="shared" si="34"/>
        <v>75</v>
      </c>
      <c r="C85" s="1" t="s">
        <v>37</v>
      </c>
      <c r="D85" s="3">
        <v>1</v>
      </c>
      <c r="E85" s="3">
        <v>3</v>
      </c>
      <c r="F85" s="3">
        <v>3</v>
      </c>
      <c r="G85" s="3">
        <v>7</v>
      </c>
      <c r="H85">
        <f t="shared" si="23"/>
        <v>13</v>
      </c>
      <c r="I85" s="8"/>
      <c r="J85" s="5">
        <f>VLOOKUP(C85,Population!$B$7:$C$203,2,FALSE)/1000000</f>
        <v>108.39621099999999</v>
      </c>
      <c r="K85" s="8"/>
      <c r="L85" s="6">
        <f t="shared" si="24"/>
        <v>0.92254147149110222</v>
      </c>
      <c r="M85" s="6">
        <f t="shared" si="25"/>
        <v>2.7676244144733069</v>
      </c>
      <c r="N85" s="6">
        <f t="shared" si="26"/>
        <v>2.7676244144733069</v>
      </c>
      <c r="O85" s="6">
        <f t="shared" si="27"/>
        <v>6.4577903004377157</v>
      </c>
      <c r="P85" s="6">
        <f t="shared" si="28"/>
        <v>11.993039129384329</v>
      </c>
      <c r="Q85" s="8"/>
      <c r="R85" s="7">
        <f t="shared" si="29"/>
        <v>54</v>
      </c>
      <c r="S85" s="7">
        <f t="shared" si="30"/>
        <v>57</v>
      </c>
      <c r="T85" s="7">
        <f t="shared" si="31"/>
        <v>65</v>
      </c>
      <c r="U85" s="7">
        <f t="shared" si="32"/>
        <v>75</v>
      </c>
      <c r="V85" s="7">
        <f t="shared" si="33"/>
        <v>75</v>
      </c>
    </row>
    <row r="86" spans="2:22" x14ac:dyDescent="0.25">
      <c r="B86">
        <f t="shared" si="34"/>
        <v>76</v>
      </c>
      <c r="C86" s="1" t="s">
        <v>196</v>
      </c>
      <c r="D86" s="3">
        <v>1</v>
      </c>
      <c r="E86" s="3">
        <v>0</v>
      </c>
      <c r="F86" s="3">
        <v>0</v>
      </c>
      <c r="G86" s="3">
        <v>1</v>
      </c>
      <c r="H86">
        <f t="shared" si="23"/>
        <v>4</v>
      </c>
      <c r="I86" s="8"/>
      <c r="J86" s="5">
        <f>VLOOKUP(C86,Population!$B$7:$C$203,2,FALSE)/1000000</f>
        <v>33.795999999999999</v>
      </c>
      <c r="K86" s="8"/>
      <c r="L86" s="6">
        <f t="shared" si="24"/>
        <v>2.958930050893597</v>
      </c>
      <c r="M86" s="6">
        <f t="shared" si="25"/>
        <v>0</v>
      </c>
      <c r="N86" s="6">
        <f t="shared" si="26"/>
        <v>0</v>
      </c>
      <c r="O86" s="6">
        <f t="shared" si="27"/>
        <v>2.958930050893597</v>
      </c>
      <c r="P86" s="6">
        <f t="shared" si="28"/>
        <v>11.835720203574388</v>
      </c>
      <c r="Q86" s="8"/>
      <c r="R86" s="7">
        <f t="shared" si="29"/>
        <v>46</v>
      </c>
      <c r="S86" s="7">
        <f t="shared" si="30"/>
        <v>66</v>
      </c>
      <c r="T86" s="7">
        <f t="shared" si="31"/>
        <v>72</v>
      </c>
      <c r="U86" s="7">
        <f t="shared" si="32"/>
        <v>81</v>
      </c>
      <c r="V86" s="7">
        <f t="shared" si="33"/>
        <v>76</v>
      </c>
    </row>
    <row r="87" spans="2:22" x14ac:dyDescent="0.25">
      <c r="B87">
        <f t="shared" si="34"/>
        <v>77</v>
      </c>
      <c r="C87" s="1" t="s">
        <v>34</v>
      </c>
      <c r="D87" s="3">
        <v>1</v>
      </c>
      <c r="E87" s="3">
        <v>0</v>
      </c>
      <c r="F87" s="3">
        <v>0</v>
      </c>
      <c r="G87" s="3">
        <v>1</v>
      </c>
      <c r="H87">
        <f t="shared" si="23"/>
        <v>4</v>
      </c>
      <c r="I87" s="8"/>
      <c r="J87" s="5">
        <f>VLOOKUP(C87,Population!$B$7:$C$203,2,FALSE)/1000000</f>
        <v>35.423000000000002</v>
      </c>
      <c r="K87" s="8"/>
      <c r="L87" s="6">
        <f t="shared" si="24"/>
        <v>2.823024588544166</v>
      </c>
      <c r="M87" s="6">
        <f t="shared" si="25"/>
        <v>0</v>
      </c>
      <c r="N87" s="6">
        <f t="shared" si="26"/>
        <v>0</v>
      </c>
      <c r="O87" s="6">
        <f t="shared" si="27"/>
        <v>2.823024588544166</v>
      </c>
      <c r="P87" s="6">
        <f t="shared" si="28"/>
        <v>11.292098354176664</v>
      </c>
      <c r="Q87" s="8"/>
      <c r="R87" s="7">
        <f t="shared" si="29"/>
        <v>49</v>
      </c>
      <c r="S87" s="7">
        <f t="shared" si="30"/>
        <v>66</v>
      </c>
      <c r="T87" s="7">
        <f t="shared" si="31"/>
        <v>72</v>
      </c>
      <c r="U87" s="7">
        <f t="shared" si="32"/>
        <v>82</v>
      </c>
      <c r="V87" s="7">
        <f t="shared" si="33"/>
        <v>77</v>
      </c>
    </row>
    <row r="88" spans="2:22" x14ac:dyDescent="0.25">
      <c r="B88">
        <f t="shared" si="34"/>
        <v>78</v>
      </c>
      <c r="C88" s="1" t="s">
        <v>54</v>
      </c>
      <c r="D88" s="3">
        <v>0</v>
      </c>
      <c r="E88" s="3">
        <v>1</v>
      </c>
      <c r="F88" s="3">
        <v>1</v>
      </c>
      <c r="G88" s="3">
        <v>2</v>
      </c>
      <c r="H88">
        <f t="shared" si="23"/>
        <v>3</v>
      </c>
      <c r="I88" s="8"/>
      <c r="J88" s="5">
        <f>VLOOKUP(C88,Population!$B$7:$C$203,2,FALSE)/1000000</f>
        <v>28.306699999999999</v>
      </c>
      <c r="K88" s="8"/>
      <c r="L88" s="6">
        <f t="shared" si="24"/>
        <v>0</v>
      </c>
      <c r="M88" s="6">
        <f t="shared" si="25"/>
        <v>3.5327325332871724</v>
      </c>
      <c r="N88" s="6">
        <f t="shared" si="26"/>
        <v>3.5327325332871724</v>
      </c>
      <c r="O88" s="6">
        <f t="shared" si="27"/>
        <v>7.0654650665743448</v>
      </c>
      <c r="P88" s="6">
        <f t="shared" si="28"/>
        <v>10.598197599861518</v>
      </c>
      <c r="Q88" s="8"/>
      <c r="R88" s="7">
        <f t="shared" si="29"/>
        <v>55</v>
      </c>
      <c r="S88" s="7">
        <f t="shared" si="30"/>
        <v>55</v>
      </c>
      <c r="T88" s="7">
        <f t="shared" si="31"/>
        <v>62</v>
      </c>
      <c r="U88" s="7">
        <f t="shared" si="32"/>
        <v>71</v>
      </c>
      <c r="V88" s="7">
        <f t="shared" si="33"/>
        <v>78</v>
      </c>
    </row>
    <row r="89" spans="2:22" x14ac:dyDescent="0.25">
      <c r="B89">
        <f t="shared" si="34"/>
        <v>79</v>
      </c>
      <c r="C89" s="1" t="s">
        <v>55</v>
      </c>
      <c r="D89" s="3">
        <v>0</v>
      </c>
      <c r="E89" s="3">
        <v>2</v>
      </c>
      <c r="F89" s="3">
        <v>1</v>
      </c>
      <c r="G89" s="3">
        <v>3</v>
      </c>
      <c r="H89">
        <f t="shared" si="23"/>
        <v>5</v>
      </c>
      <c r="I89" s="8"/>
      <c r="J89" s="5">
        <f>VLOOKUP(C89,Population!$B$7:$C$203,2,FALSE)/1000000</f>
        <v>63.525061999999998</v>
      </c>
      <c r="K89" s="8"/>
      <c r="L89" s="6">
        <f t="shared" si="24"/>
        <v>0</v>
      </c>
      <c r="M89" s="6">
        <f t="shared" si="25"/>
        <v>3.1483637119472627</v>
      </c>
      <c r="N89" s="6">
        <f t="shared" si="26"/>
        <v>1.5741818559736314</v>
      </c>
      <c r="O89" s="6">
        <f t="shared" si="27"/>
        <v>4.7225455679208945</v>
      </c>
      <c r="P89" s="6">
        <f t="shared" si="28"/>
        <v>7.8709092798681572</v>
      </c>
      <c r="Q89" s="8"/>
      <c r="R89" s="7">
        <f t="shared" si="29"/>
        <v>55</v>
      </c>
      <c r="S89" s="7">
        <f t="shared" si="30"/>
        <v>56</v>
      </c>
      <c r="T89" s="7">
        <f t="shared" si="31"/>
        <v>68</v>
      </c>
      <c r="U89" s="7">
        <f t="shared" si="32"/>
        <v>76</v>
      </c>
      <c r="V89" s="7">
        <f t="shared" si="33"/>
        <v>79</v>
      </c>
    </row>
    <row r="90" spans="2:22" x14ac:dyDescent="0.25">
      <c r="B90">
        <f t="shared" si="34"/>
        <v>80</v>
      </c>
      <c r="C90" s="1" t="s">
        <v>39</v>
      </c>
      <c r="D90" s="3">
        <v>0</v>
      </c>
      <c r="E90" s="3">
        <v>2</v>
      </c>
      <c r="F90" s="3">
        <v>0</v>
      </c>
      <c r="G90" s="3">
        <v>2</v>
      </c>
      <c r="H90">
        <f t="shared" si="23"/>
        <v>4</v>
      </c>
      <c r="I90" s="8"/>
      <c r="J90" s="5">
        <f>VLOOKUP(C90,Population!$B$7:$C$203,2,FALSE)/1000000</f>
        <v>78.847999999999999</v>
      </c>
      <c r="K90" s="8"/>
      <c r="L90" s="6">
        <f t="shared" si="24"/>
        <v>0</v>
      </c>
      <c r="M90" s="6">
        <f t="shared" si="25"/>
        <v>2.5365259740259742</v>
      </c>
      <c r="N90" s="6">
        <f t="shared" si="26"/>
        <v>0</v>
      </c>
      <c r="O90" s="6">
        <f t="shared" si="27"/>
        <v>2.5365259740259742</v>
      </c>
      <c r="P90" s="6">
        <f t="shared" si="28"/>
        <v>5.0730519480519485</v>
      </c>
      <c r="Q90" s="8"/>
      <c r="R90" s="7">
        <f t="shared" si="29"/>
        <v>55</v>
      </c>
      <c r="S90" s="7">
        <f t="shared" si="30"/>
        <v>60</v>
      </c>
      <c r="T90" s="7">
        <f t="shared" si="31"/>
        <v>72</v>
      </c>
      <c r="U90" s="7">
        <f t="shared" si="32"/>
        <v>83</v>
      </c>
      <c r="V90" s="7">
        <f t="shared" si="33"/>
        <v>80</v>
      </c>
    </row>
    <row r="91" spans="2:22" x14ac:dyDescent="0.25">
      <c r="B91">
        <f t="shared" si="34"/>
        <v>81</v>
      </c>
      <c r="C91" s="1" t="s">
        <v>60</v>
      </c>
      <c r="D91" s="3">
        <v>0</v>
      </c>
      <c r="E91" s="3">
        <v>0</v>
      </c>
      <c r="F91" s="3">
        <v>1</v>
      </c>
      <c r="G91" s="3">
        <v>1</v>
      </c>
      <c r="H91">
        <f t="shared" si="23"/>
        <v>1</v>
      </c>
      <c r="I91" s="8"/>
      <c r="J91" s="5">
        <f>VLOOKUP(C91,Population!$B$7:$C$203,2,FALSE)/1000000</f>
        <v>26.245999999999999</v>
      </c>
      <c r="K91" s="8"/>
      <c r="L91" s="6">
        <f t="shared" si="24"/>
        <v>0</v>
      </c>
      <c r="M91" s="6">
        <f t="shared" si="25"/>
        <v>0</v>
      </c>
      <c r="N91" s="6">
        <f t="shared" si="26"/>
        <v>3.8101043968604742</v>
      </c>
      <c r="O91" s="6">
        <f t="shared" si="27"/>
        <v>3.8101043968604742</v>
      </c>
      <c r="P91" s="6">
        <f t="shared" si="28"/>
        <v>3.8101043968604742</v>
      </c>
      <c r="Q91" s="8"/>
      <c r="R91" s="7">
        <f t="shared" si="29"/>
        <v>55</v>
      </c>
      <c r="S91" s="7">
        <f t="shared" si="30"/>
        <v>66</v>
      </c>
      <c r="T91" s="7">
        <f t="shared" si="31"/>
        <v>60</v>
      </c>
      <c r="U91" s="7">
        <f t="shared" si="32"/>
        <v>77</v>
      </c>
      <c r="V91" s="7">
        <f t="shared" si="33"/>
        <v>81</v>
      </c>
    </row>
    <row r="92" spans="2:22" x14ac:dyDescent="0.25">
      <c r="B92">
        <f t="shared" si="34"/>
        <v>82</v>
      </c>
      <c r="C92" s="1" t="s">
        <v>74</v>
      </c>
      <c r="D92" s="3">
        <v>0</v>
      </c>
      <c r="E92" s="3">
        <v>0</v>
      </c>
      <c r="F92" s="3">
        <v>1</v>
      </c>
      <c r="G92" s="3">
        <v>1</v>
      </c>
      <c r="H92">
        <f t="shared" si="23"/>
        <v>1</v>
      </c>
      <c r="I92" s="8"/>
      <c r="J92" s="5">
        <f>VLOOKUP(C92,Population!$B$7:$C$203,2,FALSE)/1000000</f>
        <v>29.117000000000001</v>
      </c>
      <c r="K92" s="8"/>
      <c r="L92" s="6">
        <f t="shared" si="24"/>
        <v>0</v>
      </c>
      <c r="M92" s="6">
        <f t="shared" si="25"/>
        <v>0</v>
      </c>
      <c r="N92" s="6">
        <f t="shared" si="26"/>
        <v>3.4344197547824296</v>
      </c>
      <c r="O92" s="6">
        <f t="shared" si="27"/>
        <v>3.4344197547824296</v>
      </c>
      <c r="P92" s="6">
        <f t="shared" si="28"/>
        <v>3.4344197547824296</v>
      </c>
      <c r="Q92" s="8"/>
      <c r="R92" s="7">
        <f t="shared" si="29"/>
        <v>55</v>
      </c>
      <c r="S92" s="7">
        <f t="shared" si="30"/>
        <v>66</v>
      </c>
      <c r="T92" s="7">
        <f t="shared" si="31"/>
        <v>63</v>
      </c>
      <c r="U92" s="7">
        <f t="shared" si="32"/>
        <v>79</v>
      </c>
      <c r="V92" s="7">
        <f t="shared" si="33"/>
        <v>82</v>
      </c>
    </row>
    <row r="93" spans="2:22" x14ac:dyDescent="0.25">
      <c r="B93">
        <f t="shared" si="34"/>
        <v>83</v>
      </c>
      <c r="C93" s="1" t="s">
        <v>62</v>
      </c>
      <c r="D93" s="3">
        <v>0</v>
      </c>
      <c r="E93" s="3">
        <v>0</v>
      </c>
      <c r="F93" s="3">
        <v>1</v>
      </c>
      <c r="G93" s="3">
        <v>1</v>
      </c>
      <c r="H93">
        <f t="shared" si="23"/>
        <v>1</v>
      </c>
      <c r="I93" s="8"/>
      <c r="J93" s="5">
        <f>VLOOKUP(C93,Population!$B$7:$C$203,2,FALSE)/1000000</f>
        <v>31.891999999999999</v>
      </c>
      <c r="K93" s="8"/>
      <c r="L93" s="6">
        <f t="shared" si="24"/>
        <v>0</v>
      </c>
      <c r="M93" s="6">
        <f t="shared" si="25"/>
        <v>0</v>
      </c>
      <c r="N93" s="6">
        <f t="shared" si="26"/>
        <v>3.1355825912454534</v>
      </c>
      <c r="O93" s="6">
        <f t="shared" si="27"/>
        <v>3.1355825912454534</v>
      </c>
      <c r="P93" s="6">
        <f t="shared" si="28"/>
        <v>3.1355825912454534</v>
      </c>
      <c r="Q93" s="8"/>
      <c r="R93" s="7">
        <f t="shared" si="29"/>
        <v>55</v>
      </c>
      <c r="S93" s="7">
        <f t="shared" si="30"/>
        <v>66</v>
      </c>
      <c r="T93" s="7">
        <f t="shared" si="31"/>
        <v>64</v>
      </c>
      <c r="U93" s="7">
        <f t="shared" si="32"/>
        <v>80</v>
      </c>
      <c r="V93" s="7">
        <f t="shared" si="33"/>
        <v>83</v>
      </c>
    </row>
    <row r="94" spans="2:22" x14ac:dyDescent="0.25">
      <c r="B94">
        <f t="shared" si="34"/>
        <v>84</v>
      </c>
      <c r="C94" s="1" t="s">
        <v>46</v>
      </c>
      <c r="D94" s="3">
        <v>0</v>
      </c>
      <c r="E94" s="3">
        <v>1</v>
      </c>
      <c r="F94" s="3">
        <v>1</v>
      </c>
      <c r="G94" s="3">
        <v>2</v>
      </c>
      <c r="H94">
        <f t="shared" si="23"/>
        <v>3</v>
      </c>
      <c r="I94" s="8"/>
      <c r="J94" s="5">
        <f>VLOOKUP(C94,Population!$B$7:$C$203,2,FALSE)/1000000</f>
        <v>234.1814</v>
      </c>
      <c r="K94" s="8"/>
      <c r="L94" s="6">
        <f t="shared" si="24"/>
        <v>0</v>
      </c>
      <c r="M94" s="6">
        <f t="shared" si="25"/>
        <v>0.42701939607500855</v>
      </c>
      <c r="N94" s="6">
        <f t="shared" si="26"/>
        <v>0.42701939607500855</v>
      </c>
      <c r="O94" s="6">
        <f t="shared" si="27"/>
        <v>0.8540387921500171</v>
      </c>
      <c r="P94" s="6">
        <f t="shared" si="28"/>
        <v>1.2810581882250256</v>
      </c>
      <c r="Q94" s="8"/>
      <c r="R94" s="7">
        <f t="shared" si="29"/>
        <v>55</v>
      </c>
      <c r="S94" s="7">
        <f t="shared" si="30"/>
        <v>64</v>
      </c>
      <c r="T94" s="7">
        <f t="shared" si="31"/>
        <v>70</v>
      </c>
      <c r="U94" s="7">
        <f t="shared" si="32"/>
        <v>84</v>
      </c>
      <c r="V94" s="7">
        <f t="shared" si="33"/>
        <v>84</v>
      </c>
    </row>
    <row r="95" spans="2:22" x14ac:dyDescent="0.25">
      <c r="B95">
        <f t="shared" si="34"/>
        <v>85</v>
      </c>
      <c r="C95" s="1" t="s">
        <v>44</v>
      </c>
      <c r="D95" s="3">
        <v>0</v>
      </c>
      <c r="E95" s="3">
        <v>2</v>
      </c>
      <c r="F95" s="3">
        <v>4</v>
      </c>
      <c r="G95" s="3">
        <v>6</v>
      </c>
      <c r="H95">
        <f t="shared" si="23"/>
        <v>8</v>
      </c>
      <c r="I95" s="8"/>
      <c r="J95" s="5">
        <f>VLOOKUP(C95,Population!$B$7:$C$203,2,FALSE)/1000000</f>
        <v>1184.6389999999999</v>
      </c>
      <c r="K95" s="8"/>
      <c r="L95" s="6">
        <f t="shared" si="24"/>
        <v>0</v>
      </c>
      <c r="M95" s="6">
        <f t="shared" si="25"/>
        <v>0.16882780323794846</v>
      </c>
      <c r="N95" s="6">
        <f t="shared" si="26"/>
        <v>0.33765560647589693</v>
      </c>
      <c r="O95" s="6">
        <f t="shared" si="27"/>
        <v>0.50648340971384531</v>
      </c>
      <c r="P95" s="6">
        <f t="shared" si="28"/>
        <v>0.67531121295179386</v>
      </c>
      <c r="Q95" s="8"/>
      <c r="R95" s="7">
        <f t="shared" si="29"/>
        <v>55</v>
      </c>
      <c r="S95" s="7">
        <f t="shared" si="30"/>
        <v>65</v>
      </c>
      <c r="T95" s="7">
        <f t="shared" si="31"/>
        <v>71</v>
      </c>
      <c r="U95" s="7">
        <f t="shared" si="32"/>
        <v>85</v>
      </c>
      <c r="V95" s="7">
        <f t="shared" si="33"/>
        <v>85</v>
      </c>
    </row>
    <row r="98" spans="2:16" x14ac:dyDescent="0.25">
      <c r="B98">
        <v>86</v>
      </c>
      <c r="C98" s="1" t="s">
        <v>75</v>
      </c>
      <c r="D98" s="3">
        <v>0</v>
      </c>
      <c r="E98" s="3">
        <v>0</v>
      </c>
      <c r="F98" s="3">
        <v>0</v>
      </c>
      <c r="G98" s="3">
        <v>0</v>
      </c>
      <c r="H98">
        <f t="shared" ref="H98:H141" si="35">SUMPRODUCT($D$9:$F$9,D98:F98)</f>
        <v>0</v>
      </c>
      <c r="J98" s="5"/>
      <c r="L98" s="6"/>
      <c r="M98" s="6"/>
      <c r="N98" s="6"/>
      <c r="O98" s="6"/>
      <c r="P98" s="6"/>
    </row>
    <row r="99" spans="2:16" x14ac:dyDescent="0.25">
      <c r="B99">
        <v>86</v>
      </c>
      <c r="C99" s="1" t="s">
        <v>76</v>
      </c>
      <c r="D99" s="3">
        <v>0</v>
      </c>
      <c r="E99" s="3">
        <v>0</v>
      </c>
      <c r="F99" s="3">
        <v>0</v>
      </c>
      <c r="G99" s="3">
        <v>0</v>
      </c>
      <c r="H99">
        <f t="shared" si="35"/>
        <v>0</v>
      </c>
      <c r="J99" s="5"/>
      <c r="L99" s="6"/>
      <c r="M99" s="6"/>
      <c r="N99" s="6"/>
      <c r="O99" s="6"/>
      <c r="P99" s="6"/>
    </row>
    <row r="100" spans="2:16" x14ac:dyDescent="0.25">
      <c r="B100">
        <v>86</v>
      </c>
      <c r="C100" s="1" t="s">
        <v>77</v>
      </c>
      <c r="D100" s="3">
        <v>0</v>
      </c>
      <c r="E100" s="3">
        <v>0</v>
      </c>
      <c r="F100" s="3">
        <v>0</v>
      </c>
      <c r="G100" s="3">
        <v>0</v>
      </c>
      <c r="H100">
        <f t="shared" si="35"/>
        <v>0</v>
      </c>
      <c r="J100" s="5"/>
      <c r="L100" s="6"/>
      <c r="M100" s="6"/>
      <c r="N100" s="6"/>
      <c r="O100" s="6"/>
      <c r="P100" s="6"/>
    </row>
    <row r="101" spans="2:16" x14ac:dyDescent="0.25">
      <c r="B101">
        <v>86</v>
      </c>
      <c r="C101" s="1" t="s">
        <v>78</v>
      </c>
      <c r="D101" s="3">
        <v>0</v>
      </c>
      <c r="E101" s="3">
        <v>0</v>
      </c>
      <c r="F101" s="3">
        <v>0</v>
      </c>
      <c r="G101" s="3">
        <v>0</v>
      </c>
      <c r="H101">
        <f t="shared" si="35"/>
        <v>0</v>
      </c>
      <c r="J101" s="5"/>
      <c r="L101" s="6"/>
      <c r="M101" s="6"/>
      <c r="N101" s="6"/>
      <c r="O101" s="6"/>
      <c r="P101" s="6"/>
    </row>
    <row r="102" spans="2:16" x14ac:dyDescent="0.25">
      <c r="B102">
        <v>86</v>
      </c>
      <c r="C102" s="1" t="s">
        <v>79</v>
      </c>
      <c r="D102" s="3">
        <v>0</v>
      </c>
      <c r="E102" s="3">
        <v>0</v>
      </c>
      <c r="F102" s="3">
        <v>0</v>
      </c>
      <c r="G102" s="3">
        <v>0</v>
      </c>
      <c r="H102">
        <f t="shared" si="35"/>
        <v>0</v>
      </c>
      <c r="J102" s="5"/>
      <c r="L102" s="6"/>
      <c r="M102" s="6"/>
      <c r="N102" s="6"/>
      <c r="O102" s="6"/>
      <c r="P102" s="6"/>
    </row>
    <row r="103" spans="2:16" x14ac:dyDescent="0.25">
      <c r="B103">
        <v>86</v>
      </c>
      <c r="C103" s="1" t="s">
        <v>80</v>
      </c>
      <c r="D103" s="3">
        <v>0</v>
      </c>
      <c r="E103" s="3">
        <v>0</v>
      </c>
      <c r="F103" s="3">
        <v>0</v>
      </c>
      <c r="G103" s="3">
        <v>0</v>
      </c>
      <c r="H103">
        <f t="shared" si="35"/>
        <v>0</v>
      </c>
      <c r="J103" s="5"/>
      <c r="L103" s="6"/>
      <c r="M103" s="6"/>
      <c r="N103" s="6"/>
      <c r="O103" s="6"/>
      <c r="P103" s="6"/>
    </row>
    <row r="104" spans="2:16" x14ac:dyDescent="0.25">
      <c r="B104">
        <v>86</v>
      </c>
      <c r="C104" s="1" t="s">
        <v>81</v>
      </c>
      <c r="D104" s="3">
        <v>0</v>
      </c>
      <c r="E104" s="3">
        <v>0</v>
      </c>
      <c r="F104" s="3">
        <v>0</v>
      </c>
      <c r="G104" s="3">
        <v>0</v>
      </c>
      <c r="H104">
        <f t="shared" si="35"/>
        <v>0</v>
      </c>
      <c r="J104" s="5"/>
      <c r="L104" s="6"/>
      <c r="M104" s="6"/>
      <c r="N104" s="6"/>
      <c r="O104" s="6"/>
      <c r="P104" s="6"/>
    </row>
    <row r="105" spans="2:16" x14ac:dyDescent="0.25">
      <c r="B105">
        <v>86</v>
      </c>
      <c r="C105" s="1" t="s">
        <v>84</v>
      </c>
      <c r="D105" s="3">
        <v>0</v>
      </c>
      <c r="E105" s="3">
        <v>0</v>
      </c>
      <c r="F105" s="3">
        <v>0</v>
      </c>
      <c r="G105" s="3">
        <v>0</v>
      </c>
      <c r="H105">
        <f t="shared" si="35"/>
        <v>0</v>
      </c>
      <c r="J105" s="5"/>
      <c r="L105" s="6"/>
      <c r="M105" s="6"/>
      <c r="N105" s="6"/>
      <c r="O105" s="6"/>
      <c r="P105" s="6"/>
    </row>
    <row r="106" spans="2:16" x14ac:dyDescent="0.25">
      <c r="B106">
        <v>86</v>
      </c>
      <c r="C106" s="1" t="s">
        <v>85</v>
      </c>
      <c r="D106" s="3">
        <v>0</v>
      </c>
      <c r="E106" s="3">
        <v>0</v>
      </c>
      <c r="F106" s="3">
        <v>0</v>
      </c>
      <c r="G106" s="3">
        <v>0</v>
      </c>
      <c r="H106">
        <f t="shared" si="35"/>
        <v>0</v>
      </c>
      <c r="J106" s="5"/>
      <c r="L106" s="6"/>
      <c r="M106" s="6"/>
      <c r="N106" s="6"/>
      <c r="O106" s="6"/>
      <c r="P106" s="6"/>
    </row>
    <row r="107" spans="2:16" x14ac:dyDescent="0.25">
      <c r="B107">
        <v>86</v>
      </c>
      <c r="C107" s="1" t="s">
        <v>86</v>
      </c>
      <c r="D107" s="3">
        <v>0</v>
      </c>
      <c r="E107" s="3">
        <v>0</v>
      </c>
      <c r="F107" s="3">
        <v>0</v>
      </c>
      <c r="G107" s="3">
        <v>0</v>
      </c>
      <c r="H107">
        <f t="shared" si="35"/>
        <v>0</v>
      </c>
      <c r="J107" s="5"/>
      <c r="L107" s="6"/>
      <c r="M107" s="6"/>
      <c r="N107" s="6"/>
      <c r="O107" s="6"/>
      <c r="P107" s="6"/>
    </row>
    <row r="108" spans="2:16" x14ac:dyDescent="0.25">
      <c r="B108">
        <v>86</v>
      </c>
      <c r="C108" s="1" t="s">
        <v>87</v>
      </c>
      <c r="D108" s="3">
        <v>0</v>
      </c>
      <c r="E108" s="3">
        <v>0</v>
      </c>
      <c r="F108" s="3">
        <v>0</v>
      </c>
      <c r="G108" s="3">
        <v>0</v>
      </c>
      <c r="H108">
        <f t="shared" si="35"/>
        <v>0</v>
      </c>
      <c r="J108" s="5"/>
      <c r="L108" s="6"/>
      <c r="M108" s="6"/>
      <c r="N108" s="6"/>
      <c r="O108" s="6"/>
      <c r="P108" s="6"/>
    </row>
    <row r="109" spans="2:16" x14ac:dyDescent="0.25">
      <c r="B109">
        <v>86</v>
      </c>
      <c r="C109" s="1" t="s">
        <v>88</v>
      </c>
      <c r="D109" s="3">
        <v>0</v>
      </c>
      <c r="E109" s="3">
        <v>0</v>
      </c>
      <c r="F109" s="3">
        <v>0</v>
      </c>
      <c r="G109" s="3">
        <v>0</v>
      </c>
      <c r="H109">
        <f t="shared" si="35"/>
        <v>0</v>
      </c>
      <c r="J109" s="5"/>
      <c r="L109" s="6"/>
      <c r="M109" s="6"/>
      <c r="N109" s="6"/>
      <c r="O109" s="6"/>
      <c r="P109" s="6"/>
    </row>
    <row r="110" spans="2:16" x14ac:dyDescent="0.25">
      <c r="B110">
        <v>86</v>
      </c>
      <c r="C110" s="1" t="s">
        <v>89</v>
      </c>
      <c r="D110" s="3">
        <v>0</v>
      </c>
      <c r="E110" s="3">
        <v>0</v>
      </c>
      <c r="F110" s="3">
        <v>0</v>
      </c>
      <c r="G110" s="3">
        <v>0</v>
      </c>
      <c r="H110">
        <f t="shared" si="35"/>
        <v>0</v>
      </c>
      <c r="J110" s="5"/>
      <c r="L110" s="6"/>
      <c r="M110" s="6"/>
      <c r="N110" s="6"/>
      <c r="O110" s="6"/>
      <c r="P110" s="6"/>
    </row>
    <row r="111" spans="2:16" x14ac:dyDescent="0.25">
      <c r="B111">
        <v>86</v>
      </c>
      <c r="C111" s="1" t="s">
        <v>90</v>
      </c>
      <c r="D111" s="3">
        <v>0</v>
      </c>
      <c r="E111" s="3">
        <v>0</v>
      </c>
      <c r="F111" s="3">
        <v>0</v>
      </c>
      <c r="G111" s="3">
        <v>0</v>
      </c>
      <c r="H111">
        <f t="shared" si="35"/>
        <v>0</v>
      </c>
      <c r="J111" s="5"/>
      <c r="L111" s="6"/>
      <c r="M111" s="6"/>
      <c r="N111" s="6"/>
      <c r="O111" s="6"/>
      <c r="P111" s="6"/>
    </row>
    <row r="112" spans="2:16" x14ac:dyDescent="0.25">
      <c r="B112">
        <v>86</v>
      </c>
      <c r="C112" s="1" t="s">
        <v>91</v>
      </c>
      <c r="D112" s="3">
        <v>0</v>
      </c>
      <c r="E112" s="3">
        <v>0</v>
      </c>
      <c r="F112" s="3">
        <v>0</v>
      </c>
      <c r="G112" s="3">
        <v>0</v>
      </c>
      <c r="H112">
        <f t="shared" si="35"/>
        <v>0</v>
      </c>
      <c r="J112" s="5"/>
      <c r="L112" s="6"/>
      <c r="M112" s="6"/>
      <c r="N112" s="6"/>
      <c r="O112" s="6"/>
      <c r="P112" s="6"/>
    </row>
    <row r="113" spans="2:16" x14ac:dyDescent="0.25">
      <c r="B113">
        <v>86</v>
      </c>
      <c r="C113" s="1" t="s">
        <v>93</v>
      </c>
      <c r="D113" s="3">
        <v>0</v>
      </c>
      <c r="E113" s="3">
        <v>0</v>
      </c>
      <c r="F113" s="3">
        <v>0</v>
      </c>
      <c r="G113" s="3">
        <v>0</v>
      </c>
      <c r="H113">
        <f t="shared" si="35"/>
        <v>0</v>
      </c>
      <c r="J113" s="5"/>
      <c r="L113" s="6"/>
      <c r="M113" s="6"/>
      <c r="N113" s="6"/>
      <c r="O113" s="6"/>
      <c r="P113" s="6"/>
    </row>
    <row r="114" spans="2:16" x14ac:dyDescent="0.25">
      <c r="B114">
        <v>86</v>
      </c>
      <c r="C114" s="1" t="s">
        <v>95</v>
      </c>
      <c r="D114" s="3">
        <v>0</v>
      </c>
      <c r="E114" s="3">
        <v>0</v>
      </c>
      <c r="F114" s="3">
        <v>0</v>
      </c>
      <c r="G114" s="3">
        <v>0</v>
      </c>
      <c r="H114">
        <f t="shared" si="35"/>
        <v>0</v>
      </c>
      <c r="J114" s="5"/>
      <c r="L114" s="6"/>
      <c r="M114" s="6"/>
      <c r="N114" s="6"/>
      <c r="O114" s="6"/>
      <c r="P114" s="6"/>
    </row>
    <row r="115" spans="2:16" x14ac:dyDescent="0.25">
      <c r="B115">
        <v>86</v>
      </c>
      <c r="C115" s="1" t="s">
        <v>96</v>
      </c>
      <c r="D115" s="3">
        <v>0</v>
      </c>
      <c r="E115" s="3">
        <v>0</v>
      </c>
      <c r="F115" s="3">
        <v>0</v>
      </c>
      <c r="G115" s="3">
        <v>0</v>
      </c>
      <c r="H115">
        <f t="shared" si="35"/>
        <v>0</v>
      </c>
      <c r="J115" s="5"/>
      <c r="L115" s="6"/>
      <c r="M115" s="6"/>
      <c r="N115" s="6"/>
      <c r="O115" s="6"/>
      <c r="P115" s="6"/>
    </row>
    <row r="116" spans="2:16" x14ac:dyDescent="0.25">
      <c r="B116">
        <v>86</v>
      </c>
      <c r="C116" s="1" t="s">
        <v>97</v>
      </c>
      <c r="D116" s="3">
        <v>0</v>
      </c>
      <c r="E116" s="3">
        <v>0</v>
      </c>
      <c r="F116" s="3">
        <v>0</v>
      </c>
      <c r="G116" s="3">
        <v>0</v>
      </c>
      <c r="H116">
        <f t="shared" si="35"/>
        <v>0</v>
      </c>
      <c r="J116" s="5"/>
      <c r="L116" s="6"/>
      <c r="M116" s="6"/>
      <c r="N116" s="6"/>
      <c r="O116" s="6"/>
      <c r="P116" s="6"/>
    </row>
    <row r="117" spans="2:16" x14ac:dyDescent="0.25">
      <c r="B117">
        <v>86</v>
      </c>
      <c r="C117" s="1" t="s">
        <v>98</v>
      </c>
      <c r="D117" s="3">
        <v>0</v>
      </c>
      <c r="E117" s="3">
        <v>0</v>
      </c>
      <c r="F117" s="3">
        <v>0</v>
      </c>
      <c r="G117" s="3">
        <v>0</v>
      </c>
      <c r="H117">
        <f t="shared" si="35"/>
        <v>0</v>
      </c>
      <c r="J117" s="5"/>
      <c r="L117" s="6"/>
      <c r="M117" s="6"/>
      <c r="N117" s="6"/>
      <c r="O117" s="6"/>
      <c r="P117" s="6"/>
    </row>
    <row r="118" spans="2:16" x14ac:dyDescent="0.25">
      <c r="B118">
        <v>86</v>
      </c>
      <c r="C118" s="1" t="s">
        <v>99</v>
      </c>
      <c r="D118" s="3">
        <v>0</v>
      </c>
      <c r="E118" s="3">
        <v>0</v>
      </c>
      <c r="F118" s="3">
        <v>0</v>
      </c>
      <c r="G118" s="3">
        <v>0</v>
      </c>
      <c r="H118">
        <f t="shared" si="35"/>
        <v>0</v>
      </c>
      <c r="J118" s="5"/>
      <c r="L118" s="6"/>
      <c r="M118" s="6"/>
      <c r="N118" s="6"/>
      <c r="O118" s="6"/>
      <c r="P118" s="6"/>
    </row>
    <row r="119" spans="2:16" x14ac:dyDescent="0.25">
      <c r="B119">
        <v>86</v>
      </c>
      <c r="C119" s="1" t="s">
        <v>100</v>
      </c>
      <c r="D119" s="3">
        <v>0</v>
      </c>
      <c r="E119" s="3">
        <v>0</v>
      </c>
      <c r="F119" s="3">
        <v>0</v>
      </c>
      <c r="G119" s="3">
        <v>0</v>
      </c>
      <c r="H119">
        <f t="shared" si="35"/>
        <v>0</v>
      </c>
      <c r="J119" s="5"/>
      <c r="L119" s="6"/>
      <c r="M119" s="6"/>
      <c r="N119" s="6"/>
      <c r="O119" s="6"/>
      <c r="P119" s="6"/>
    </row>
    <row r="120" spans="2:16" x14ac:dyDescent="0.25">
      <c r="B120">
        <v>86</v>
      </c>
      <c r="C120" s="1" t="s">
        <v>101</v>
      </c>
      <c r="D120" s="3">
        <v>0</v>
      </c>
      <c r="E120" s="3">
        <v>0</v>
      </c>
      <c r="F120" s="3">
        <v>0</v>
      </c>
      <c r="G120" s="3">
        <v>0</v>
      </c>
      <c r="H120">
        <f t="shared" si="35"/>
        <v>0</v>
      </c>
      <c r="J120" s="5"/>
      <c r="L120" s="6"/>
      <c r="M120" s="6"/>
      <c r="N120" s="6"/>
      <c r="O120" s="6"/>
      <c r="P120" s="6"/>
    </row>
    <row r="121" spans="2:16" x14ac:dyDescent="0.25">
      <c r="B121">
        <v>86</v>
      </c>
      <c r="C121" s="1" t="s">
        <v>102</v>
      </c>
      <c r="D121" s="3">
        <v>0</v>
      </c>
      <c r="E121" s="3">
        <v>0</v>
      </c>
      <c r="F121" s="3">
        <v>0</v>
      </c>
      <c r="G121" s="3">
        <v>0</v>
      </c>
      <c r="H121">
        <f t="shared" si="35"/>
        <v>0</v>
      </c>
      <c r="J121" s="5"/>
      <c r="L121" s="6"/>
      <c r="M121" s="6"/>
      <c r="N121" s="6"/>
      <c r="O121" s="6"/>
      <c r="P121" s="6"/>
    </row>
    <row r="122" spans="2:16" x14ac:dyDescent="0.25">
      <c r="B122">
        <v>86</v>
      </c>
      <c r="C122" s="1" t="s">
        <v>103</v>
      </c>
      <c r="D122" s="3">
        <v>0</v>
      </c>
      <c r="E122" s="3">
        <v>0</v>
      </c>
      <c r="F122" s="3">
        <v>0</v>
      </c>
      <c r="G122" s="3">
        <v>0</v>
      </c>
      <c r="H122">
        <f t="shared" si="35"/>
        <v>0</v>
      </c>
      <c r="J122" s="5"/>
      <c r="L122" s="6"/>
      <c r="M122" s="6"/>
      <c r="N122" s="6"/>
      <c r="O122" s="6"/>
      <c r="P122" s="6"/>
    </row>
    <row r="123" spans="2:16" x14ac:dyDescent="0.25">
      <c r="B123">
        <v>86</v>
      </c>
      <c r="C123" s="1" t="s">
        <v>104</v>
      </c>
      <c r="D123" s="3">
        <v>0</v>
      </c>
      <c r="E123" s="3">
        <v>0</v>
      </c>
      <c r="F123" s="3">
        <v>0</v>
      </c>
      <c r="G123" s="3">
        <v>0</v>
      </c>
      <c r="H123">
        <f t="shared" si="35"/>
        <v>0</v>
      </c>
      <c r="J123" s="5"/>
      <c r="L123" s="6"/>
      <c r="M123" s="6"/>
      <c r="N123" s="6"/>
      <c r="O123" s="6"/>
      <c r="P123" s="6"/>
    </row>
    <row r="124" spans="2:16" x14ac:dyDescent="0.25">
      <c r="B124">
        <v>86</v>
      </c>
      <c r="C124" s="1" t="s">
        <v>105</v>
      </c>
      <c r="D124" s="3">
        <v>0</v>
      </c>
      <c r="E124" s="3">
        <v>0</v>
      </c>
      <c r="F124" s="3">
        <v>0</v>
      </c>
      <c r="G124" s="3">
        <v>0</v>
      </c>
      <c r="H124">
        <f t="shared" si="35"/>
        <v>0</v>
      </c>
      <c r="J124" s="5"/>
      <c r="L124" s="6"/>
      <c r="M124" s="6"/>
      <c r="N124" s="6"/>
      <c r="O124" s="6"/>
      <c r="P124" s="6"/>
    </row>
    <row r="125" spans="2:16" x14ac:dyDescent="0.25">
      <c r="B125">
        <v>86</v>
      </c>
      <c r="C125" s="1" t="s">
        <v>106</v>
      </c>
      <c r="D125" s="3">
        <v>0</v>
      </c>
      <c r="E125" s="3">
        <v>0</v>
      </c>
      <c r="F125" s="3">
        <v>0</v>
      </c>
      <c r="G125" s="3">
        <v>0</v>
      </c>
      <c r="H125">
        <f t="shared" si="35"/>
        <v>0</v>
      </c>
      <c r="J125" s="5"/>
      <c r="L125" s="6"/>
      <c r="M125" s="6"/>
      <c r="N125" s="6"/>
      <c r="O125" s="6"/>
      <c r="P125" s="6"/>
    </row>
    <row r="126" spans="2:16" x14ac:dyDescent="0.25">
      <c r="B126">
        <v>86</v>
      </c>
      <c r="C126" s="1" t="s">
        <v>107</v>
      </c>
      <c r="D126" s="3">
        <v>0</v>
      </c>
      <c r="E126" s="3">
        <v>0</v>
      </c>
      <c r="F126" s="3">
        <v>0</v>
      </c>
      <c r="G126" s="3">
        <v>0</v>
      </c>
      <c r="H126">
        <f t="shared" si="35"/>
        <v>0</v>
      </c>
      <c r="J126" s="5"/>
      <c r="L126" s="6"/>
      <c r="M126" s="6"/>
      <c r="N126" s="6"/>
      <c r="O126" s="6"/>
      <c r="P126" s="6"/>
    </row>
    <row r="127" spans="2:16" x14ac:dyDescent="0.25">
      <c r="B127">
        <v>86</v>
      </c>
      <c r="C127" s="1" t="s">
        <v>108</v>
      </c>
      <c r="D127" s="3">
        <v>0</v>
      </c>
      <c r="E127" s="3">
        <v>0</v>
      </c>
      <c r="F127" s="3">
        <v>0</v>
      </c>
      <c r="G127" s="3">
        <v>0</v>
      </c>
      <c r="H127">
        <f t="shared" si="35"/>
        <v>0</v>
      </c>
      <c r="J127" s="5"/>
      <c r="L127" s="6"/>
      <c r="M127" s="6"/>
      <c r="N127" s="6"/>
      <c r="O127" s="6"/>
      <c r="P127" s="6"/>
    </row>
    <row r="128" spans="2:16" x14ac:dyDescent="0.25">
      <c r="B128">
        <v>86</v>
      </c>
      <c r="C128" s="1" t="s">
        <v>109</v>
      </c>
      <c r="D128" s="3">
        <v>0</v>
      </c>
      <c r="E128" s="3">
        <v>0</v>
      </c>
      <c r="F128" s="3">
        <v>0</v>
      </c>
      <c r="G128" s="3">
        <v>0</v>
      </c>
      <c r="H128">
        <f t="shared" si="35"/>
        <v>0</v>
      </c>
      <c r="J128" s="5"/>
      <c r="L128" s="6"/>
      <c r="M128" s="6"/>
      <c r="N128" s="6"/>
      <c r="O128" s="6"/>
      <c r="P128" s="6"/>
    </row>
    <row r="129" spans="2:16" x14ac:dyDescent="0.25">
      <c r="B129">
        <v>86</v>
      </c>
      <c r="C129" s="1" t="s">
        <v>110</v>
      </c>
      <c r="D129" s="3">
        <v>0</v>
      </c>
      <c r="E129" s="3">
        <v>0</v>
      </c>
      <c r="F129" s="3">
        <v>0</v>
      </c>
      <c r="G129" s="3">
        <v>0</v>
      </c>
      <c r="H129">
        <f t="shared" si="35"/>
        <v>0</v>
      </c>
      <c r="J129" s="5"/>
      <c r="L129" s="6"/>
      <c r="M129" s="6"/>
      <c r="N129" s="6"/>
      <c r="O129" s="6"/>
      <c r="P129" s="6"/>
    </row>
    <row r="130" spans="2:16" x14ac:dyDescent="0.25">
      <c r="B130">
        <v>86</v>
      </c>
      <c r="C130" s="1" t="s">
        <v>111</v>
      </c>
      <c r="D130" s="3">
        <v>0</v>
      </c>
      <c r="E130" s="3">
        <v>0</v>
      </c>
      <c r="F130" s="3">
        <v>0</v>
      </c>
      <c r="G130" s="3">
        <v>0</v>
      </c>
      <c r="H130">
        <f t="shared" si="35"/>
        <v>0</v>
      </c>
      <c r="J130" s="5"/>
      <c r="L130" s="6"/>
      <c r="M130" s="6"/>
      <c r="N130" s="6"/>
      <c r="O130" s="6"/>
      <c r="P130" s="6"/>
    </row>
    <row r="131" spans="2:16" x14ac:dyDescent="0.25">
      <c r="B131">
        <v>86</v>
      </c>
      <c r="C131" s="1" t="s">
        <v>112</v>
      </c>
      <c r="D131" s="3">
        <v>0</v>
      </c>
      <c r="E131" s="3">
        <v>0</v>
      </c>
      <c r="F131" s="3">
        <v>0</v>
      </c>
      <c r="G131" s="3">
        <v>0</v>
      </c>
      <c r="H131">
        <f t="shared" si="35"/>
        <v>0</v>
      </c>
      <c r="J131" s="5"/>
      <c r="L131" s="6"/>
      <c r="M131" s="6"/>
      <c r="N131" s="6"/>
      <c r="O131" s="6"/>
      <c r="P131" s="6"/>
    </row>
    <row r="132" spans="2:16" x14ac:dyDescent="0.25">
      <c r="B132">
        <v>86</v>
      </c>
      <c r="C132" s="1" t="s">
        <v>113</v>
      </c>
      <c r="D132" s="3">
        <v>0</v>
      </c>
      <c r="E132" s="3">
        <v>0</v>
      </c>
      <c r="F132" s="3">
        <v>0</v>
      </c>
      <c r="G132" s="3">
        <v>0</v>
      </c>
      <c r="H132">
        <f t="shared" si="35"/>
        <v>0</v>
      </c>
      <c r="J132" s="5"/>
      <c r="L132" s="6"/>
      <c r="M132" s="6"/>
      <c r="N132" s="6"/>
      <c r="O132" s="6"/>
      <c r="P132" s="6"/>
    </row>
    <row r="133" spans="2:16" x14ac:dyDescent="0.25">
      <c r="B133">
        <v>86</v>
      </c>
      <c r="C133" s="1" t="s">
        <v>114</v>
      </c>
      <c r="D133" s="3">
        <v>0</v>
      </c>
      <c r="E133" s="3">
        <v>0</v>
      </c>
      <c r="F133" s="3">
        <v>0</v>
      </c>
      <c r="G133" s="3">
        <v>0</v>
      </c>
      <c r="H133">
        <f t="shared" si="35"/>
        <v>0</v>
      </c>
      <c r="J133" s="5"/>
      <c r="L133" s="6"/>
      <c r="M133" s="6"/>
      <c r="N133" s="6"/>
      <c r="O133" s="6"/>
      <c r="P133" s="6"/>
    </row>
    <row r="134" spans="2:16" x14ac:dyDescent="0.25">
      <c r="B134">
        <v>86</v>
      </c>
      <c r="C134" s="1" t="s">
        <v>115</v>
      </c>
      <c r="D134" s="3">
        <v>0</v>
      </c>
      <c r="E134" s="3">
        <v>0</v>
      </c>
      <c r="F134" s="3">
        <v>0</v>
      </c>
      <c r="G134" s="3">
        <v>0</v>
      </c>
      <c r="H134">
        <f t="shared" si="35"/>
        <v>0</v>
      </c>
      <c r="J134" s="5"/>
      <c r="L134" s="6"/>
      <c r="M134" s="6"/>
      <c r="N134" s="6"/>
      <c r="O134" s="6"/>
      <c r="P134" s="6"/>
    </row>
    <row r="135" spans="2:16" x14ac:dyDescent="0.25">
      <c r="B135">
        <v>86</v>
      </c>
      <c r="C135" s="1" t="s">
        <v>116</v>
      </c>
      <c r="D135" s="3">
        <v>0</v>
      </c>
      <c r="E135" s="3">
        <v>0</v>
      </c>
      <c r="F135" s="3">
        <v>0</v>
      </c>
      <c r="G135" s="3">
        <v>0</v>
      </c>
      <c r="H135">
        <f t="shared" si="35"/>
        <v>0</v>
      </c>
      <c r="J135" s="5"/>
      <c r="L135" s="6"/>
      <c r="M135" s="6"/>
      <c r="N135" s="6"/>
      <c r="O135" s="6"/>
      <c r="P135" s="6"/>
    </row>
    <row r="136" spans="2:16" x14ac:dyDescent="0.25">
      <c r="B136">
        <v>86</v>
      </c>
      <c r="C136" s="1" t="s">
        <v>118</v>
      </c>
      <c r="D136" s="3">
        <v>0</v>
      </c>
      <c r="E136" s="3">
        <v>0</v>
      </c>
      <c r="F136" s="3">
        <v>0</v>
      </c>
      <c r="G136" s="3">
        <v>0</v>
      </c>
      <c r="H136">
        <f t="shared" si="35"/>
        <v>0</v>
      </c>
      <c r="J136" s="5"/>
      <c r="L136" s="6"/>
      <c r="M136" s="6"/>
      <c r="N136" s="6"/>
      <c r="O136" s="6"/>
      <c r="P136" s="6"/>
    </row>
    <row r="137" spans="2:16" x14ac:dyDescent="0.25">
      <c r="B137">
        <v>86</v>
      </c>
      <c r="C137" s="1" t="s">
        <v>119</v>
      </c>
      <c r="D137" s="3">
        <v>0</v>
      </c>
      <c r="E137" s="3">
        <v>0</v>
      </c>
      <c r="F137" s="3">
        <v>0</v>
      </c>
      <c r="G137" s="3">
        <v>0</v>
      </c>
      <c r="H137">
        <f t="shared" si="35"/>
        <v>0</v>
      </c>
      <c r="J137" s="5"/>
      <c r="L137" s="6"/>
      <c r="M137" s="6"/>
      <c r="N137" s="6"/>
      <c r="O137" s="6"/>
      <c r="P137" s="6"/>
    </row>
    <row r="138" spans="2:16" x14ac:dyDescent="0.25">
      <c r="B138">
        <v>86</v>
      </c>
      <c r="C138" s="1" t="s">
        <v>120</v>
      </c>
      <c r="D138" s="3">
        <v>0</v>
      </c>
      <c r="E138" s="3">
        <v>0</v>
      </c>
      <c r="F138" s="3">
        <v>0</v>
      </c>
      <c r="G138" s="3">
        <v>0</v>
      </c>
      <c r="H138">
        <f t="shared" si="35"/>
        <v>0</v>
      </c>
      <c r="J138" s="5"/>
      <c r="L138" s="6"/>
      <c r="M138" s="6"/>
      <c r="N138" s="6"/>
      <c r="O138" s="6"/>
      <c r="P138" s="6"/>
    </row>
    <row r="139" spans="2:16" x14ac:dyDescent="0.25">
      <c r="B139">
        <v>86</v>
      </c>
      <c r="C139" s="1" t="s">
        <v>121</v>
      </c>
      <c r="D139" s="3">
        <v>0</v>
      </c>
      <c r="E139" s="3">
        <v>0</v>
      </c>
      <c r="F139" s="3">
        <v>0</v>
      </c>
      <c r="G139" s="3">
        <v>0</v>
      </c>
      <c r="H139">
        <f t="shared" si="35"/>
        <v>0</v>
      </c>
      <c r="J139" s="5"/>
      <c r="L139" s="6"/>
      <c r="M139" s="6"/>
      <c r="N139" s="6"/>
      <c r="O139" s="6"/>
      <c r="P139" s="6"/>
    </row>
    <row r="140" spans="2:16" x14ac:dyDescent="0.25">
      <c r="B140">
        <v>86</v>
      </c>
      <c r="C140" s="1" t="s">
        <v>122</v>
      </c>
      <c r="D140" s="3">
        <v>0</v>
      </c>
      <c r="E140" s="3">
        <v>0</v>
      </c>
      <c r="F140" s="3">
        <v>0</v>
      </c>
      <c r="G140" s="3">
        <v>0</v>
      </c>
      <c r="H140">
        <f t="shared" si="35"/>
        <v>0</v>
      </c>
      <c r="J140" s="5"/>
      <c r="L140" s="6"/>
      <c r="M140" s="6"/>
      <c r="N140" s="6"/>
      <c r="O140" s="6"/>
      <c r="P140" s="6"/>
    </row>
    <row r="141" spans="2:16" x14ac:dyDescent="0.25">
      <c r="B141">
        <v>86</v>
      </c>
      <c r="C141" s="1" t="s">
        <v>123</v>
      </c>
      <c r="D141" s="3">
        <v>0</v>
      </c>
      <c r="E141" s="3">
        <v>0</v>
      </c>
      <c r="F141" s="3">
        <v>0</v>
      </c>
      <c r="G141" s="3">
        <v>0</v>
      </c>
      <c r="H141">
        <f t="shared" si="35"/>
        <v>0</v>
      </c>
      <c r="J141" s="5"/>
      <c r="L141" s="6"/>
      <c r="M141" s="6"/>
      <c r="N141" s="6"/>
      <c r="O141" s="6"/>
      <c r="P141" s="6"/>
    </row>
    <row r="142" spans="2:16" x14ac:dyDescent="0.25">
      <c r="B142">
        <v>86</v>
      </c>
      <c r="C142" s="1" t="s">
        <v>124</v>
      </c>
      <c r="D142" s="3">
        <v>0</v>
      </c>
      <c r="E142" s="3">
        <v>0</v>
      </c>
      <c r="F142" s="3">
        <v>0</v>
      </c>
      <c r="G142" s="3">
        <v>0</v>
      </c>
      <c r="H142">
        <f t="shared" ref="H142:H205" si="36">SUMPRODUCT($D$9:$F$9,D142:F142)</f>
        <v>0</v>
      </c>
      <c r="J142" s="5"/>
      <c r="L142" s="6"/>
      <c r="M142" s="6"/>
      <c r="N142" s="6"/>
      <c r="O142" s="6"/>
      <c r="P142" s="6"/>
    </row>
    <row r="143" spans="2:16" x14ac:dyDescent="0.25">
      <c r="B143">
        <v>86</v>
      </c>
      <c r="C143" s="1" t="s">
        <v>125</v>
      </c>
      <c r="D143" s="3">
        <v>0</v>
      </c>
      <c r="E143" s="3">
        <v>0</v>
      </c>
      <c r="F143" s="3">
        <v>0</v>
      </c>
      <c r="G143" s="3">
        <v>0</v>
      </c>
      <c r="H143">
        <f t="shared" si="36"/>
        <v>0</v>
      </c>
      <c r="J143" s="5"/>
      <c r="L143" s="6"/>
      <c r="M143" s="6"/>
      <c r="N143" s="6"/>
      <c r="O143" s="6"/>
      <c r="P143" s="6"/>
    </row>
    <row r="144" spans="2:16" x14ac:dyDescent="0.25">
      <c r="B144">
        <v>86</v>
      </c>
      <c r="C144" s="1" t="s">
        <v>126</v>
      </c>
      <c r="D144" s="3">
        <v>0</v>
      </c>
      <c r="E144" s="3">
        <v>0</v>
      </c>
      <c r="F144" s="3">
        <v>0</v>
      </c>
      <c r="G144" s="3">
        <v>0</v>
      </c>
      <c r="H144">
        <f t="shared" si="36"/>
        <v>0</v>
      </c>
      <c r="J144" s="5"/>
      <c r="L144" s="6"/>
      <c r="M144" s="6"/>
      <c r="N144" s="6"/>
      <c r="O144" s="6"/>
      <c r="P144" s="6"/>
    </row>
    <row r="145" spans="2:16" x14ac:dyDescent="0.25">
      <c r="B145">
        <v>86</v>
      </c>
      <c r="C145" s="1" t="s">
        <v>127</v>
      </c>
      <c r="D145" s="3">
        <v>0</v>
      </c>
      <c r="E145" s="3">
        <v>0</v>
      </c>
      <c r="F145" s="3">
        <v>0</v>
      </c>
      <c r="G145" s="3">
        <v>0</v>
      </c>
      <c r="H145">
        <f t="shared" si="36"/>
        <v>0</v>
      </c>
      <c r="J145" s="5"/>
      <c r="L145" s="6"/>
      <c r="M145" s="6"/>
      <c r="N145" s="6"/>
      <c r="O145" s="6"/>
      <c r="P145" s="6"/>
    </row>
    <row r="146" spans="2:16" x14ac:dyDescent="0.25">
      <c r="B146">
        <v>86</v>
      </c>
      <c r="C146" s="1" t="s">
        <v>128</v>
      </c>
      <c r="D146" s="3">
        <v>0</v>
      </c>
      <c r="E146" s="3">
        <v>0</v>
      </c>
      <c r="F146" s="3">
        <v>0</v>
      </c>
      <c r="G146" s="3">
        <v>0</v>
      </c>
      <c r="H146">
        <f t="shared" si="36"/>
        <v>0</v>
      </c>
      <c r="J146" s="5"/>
      <c r="L146" s="6"/>
      <c r="M146" s="6"/>
      <c r="N146" s="6"/>
      <c r="O146" s="6"/>
      <c r="P146" s="6"/>
    </row>
    <row r="147" spans="2:16" x14ac:dyDescent="0.25">
      <c r="B147">
        <v>86</v>
      </c>
      <c r="C147" s="1" t="s">
        <v>130</v>
      </c>
      <c r="D147" s="3">
        <v>0</v>
      </c>
      <c r="E147" s="3">
        <v>0</v>
      </c>
      <c r="F147" s="3">
        <v>0</v>
      </c>
      <c r="G147" s="3">
        <v>0</v>
      </c>
      <c r="H147">
        <f t="shared" si="36"/>
        <v>0</v>
      </c>
      <c r="J147" s="5"/>
      <c r="L147" s="6"/>
      <c r="M147" s="6"/>
      <c r="N147" s="6"/>
      <c r="O147" s="6"/>
      <c r="P147" s="6"/>
    </row>
    <row r="148" spans="2:16" x14ac:dyDescent="0.25">
      <c r="B148">
        <v>86</v>
      </c>
      <c r="C148" s="1" t="s">
        <v>131</v>
      </c>
      <c r="D148" s="3">
        <v>0</v>
      </c>
      <c r="E148" s="3">
        <v>0</v>
      </c>
      <c r="F148" s="3">
        <v>0</v>
      </c>
      <c r="G148" s="3">
        <v>0</v>
      </c>
      <c r="H148">
        <f t="shared" si="36"/>
        <v>0</v>
      </c>
      <c r="J148" s="5"/>
      <c r="L148" s="6"/>
      <c r="M148" s="6"/>
      <c r="N148" s="6"/>
      <c r="O148" s="6"/>
      <c r="P148" s="6"/>
    </row>
    <row r="149" spans="2:16" x14ac:dyDescent="0.25">
      <c r="B149">
        <v>86</v>
      </c>
      <c r="C149" s="1" t="s">
        <v>132</v>
      </c>
      <c r="D149" s="3">
        <v>0</v>
      </c>
      <c r="E149" s="3">
        <v>0</v>
      </c>
      <c r="F149" s="3">
        <v>0</v>
      </c>
      <c r="G149" s="3">
        <v>0</v>
      </c>
      <c r="H149">
        <f t="shared" si="36"/>
        <v>0</v>
      </c>
      <c r="J149" s="5"/>
      <c r="L149" s="6"/>
      <c r="M149" s="6"/>
      <c r="N149" s="6"/>
      <c r="O149" s="6"/>
      <c r="P149" s="6"/>
    </row>
    <row r="150" spans="2:16" x14ac:dyDescent="0.25">
      <c r="B150">
        <v>86</v>
      </c>
      <c r="C150" s="1" t="s">
        <v>133</v>
      </c>
      <c r="D150" s="3">
        <v>0</v>
      </c>
      <c r="E150" s="3">
        <v>0</v>
      </c>
      <c r="F150" s="3">
        <v>0</v>
      </c>
      <c r="G150" s="3">
        <v>0</v>
      </c>
      <c r="H150">
        <f t="shared" si="36"/>
        <v>0</v>
      </c>
      <c r="J150" s="5"/>
      <c r="L150" s="6"/>
      <c r="M150" s="6"/>
      <c r="N150" s="6"/>
      <c r="O150" s="6"/>
      <c r="P150" s="6"/>
    </row>
    <row r="151" spans="2:16" x14ac:dyDescent="0.25">
      <c r="B151">
        <v>86</v>
      </c>
      <c r="C151" s="1" t="s">
        <v>134</v>
      </c>
      <c r="D151" s="3">
        <v>0</v>
      </c>
      <c r="E151" s="3">
        <v>0</v>
      </c>
      <c r="F151" s="3">
        <v>0</v>
      </c>
      <c r="G151" s="3">
        <v>0</v>
      </c>
      <c r="H151">
        <f t="shared" si="36"/>
        <v>0</v>
      </c>
      <c r="J151" s="5"/>
      <c r="L151" s="6"/>
      <c r="M151" s="6"/>
      <c r="N151" s="6"/>
      <c r="O151" s="6"/>
      <c r="P151" s="6"/>
    </row>
    <row r="152" spans="2:16" x14ac:dyDescent="0.25">
      <c r="B152">
        <v>86</v>
      </c>
      <c r="C152" s="1" t="s">
        <v>136</v>
      </c>
      <c r="D152" s="3">
        <v>0</v>
      </c>
      <c r="E152" s="3">
        <v>0</v>
      </c>
      <c r="F152" s="3">
        <v>0</v>
      </c>
      <c r="G152" s="3">
        <v>0</v>
      </c>
      <c r="H152">
        <f t="shared" si="36"/>
        <v>0</v>
      </c>
      <c r="J152" s="5"/>
      <c r="L152" s="6"/>
      <c r="M152" s="6"/>
      <c r="N152" s="6"/>
      <c r="O152" s="6"/>
      <c r="P152" s="6"/>
    </row>
    <row r="153" spans="2:16" x14ac:dyDescent="0.25">
      <c r="B153">
        <v>86</v>
      </c>
      <c r="C153" s="1" t="s">
        <v>137</v>
      </c>
      <c r="D153" s="3">
        <v>0</v>
      </c>
      <c r="E153" s="3">
        <v>0</v>
      </c>
      <c r="F153" s="3">
        <v>0</v>
      </c>
      <c r="G153" s="3">
        <v>0</v>
      </c>
      <c r="H153">
        <f t="shared" si="36"/>
        <v>0</v>
      </c>
      <c r="J153" s="5"/>
      <c r="L153" s="6"/>
      <c r="M153" s="6"/>
      <c r="N153" s="6"/>
      <c r="O153" s="6"/>
      <c r="P153" s="6"/>
    </row>
    <row r="154" spans="2:16" x14ac:dyDescent="0.25">
      <c r="B154">
        <v>86</v>
      </c>
      <c r="C154" s="1" t="s">
        <v>138</v>
      </c>
      <c r="D154" s="3">
        <v>0</v>
      </c>
      <c r="E154" s="3">
        <v>0</v>
      </c>
      <c r="F154" s="3">
        <v>0</v>
      </c>
      <c r="G154" s="3">
        <v>0</v>
      </c>
      <c r="H154">
        <f t="shared" si="36"/>
        <v>0</v>
      </c>
      <c r="J154" s="5"/>
      <c r="L154" s="6"/>
      <c r="M154" s="6"/>
      <c r="N154" s="6"/>
      <c r="O154" s="6"/>
      <c r="P154" s="6"/>
    </row>
    <row r="155" spans="2:16" x14ac:dyDescent="0.25">
      <c r="B155">
        <v>86</v>
      </c>
      <c r="C155" s="1" t="s">
        <v>139</v>
      </c>
      <c r="D155" s="3">
        <v>0</v>
      </c>
      <c r="E155" s="3">
        <v>0</v>
      </c>
      <c r="F155" s="3">
        <v>0</v>
      </c>
      <c r="G155" s="3">
        <v>0</v>
      </c>
      <c r="H155">
        <f t="shared" si="36"/>
        <v>0</v>
      </c>
      <c r="J155" s="5"/>
      <c r="L155" s="6"/>
      <c r="M155" s="6"/>
      <c r="N155" s="6"/>
      <c r="O155" s="6"/>
      <c r="P155" s="6"/>
    </row>
    <row r="156" spans="2:16" x14ac:dyDescent="0.25">
      <c r="B156">
        <v>86</v>
      </c>
      <c r="C156" s="1" t="s">
        <v>140</v>
      </c>
      <c r="D156" s="3">
        <v>0</v>
      </c>
      <c r="E156" s="3">
        <v>0</v>
      </c>
      <c r="F156" s="3">
        <v>0</v>
      </c>
      <c r="G156" s="3">
        <v>0</v>
      </c>
      <c r="H156">
        <f t="shared" si="36"/>
        <v>0</v>
      </c>
      <c r="J156" s="5"/>
      <c r="L156" s="6"/>
      <c r="M156" s="6"/>
      <c r="N156" s="6"/>
      <c r="O156" s="6"/>
      <c r="P156" s="6"/>
    </row>
    <row r="157" spans="2:16" x14ac:dyDescent="0.25">
      <c r="B157">
        <v>86</v>
      </c>
      <c r="C157" s="1" t="s">
        <v>141</v>
      </c>
      <c r="D157" s="3">
        <v>0</v>
      </c>
      <c r="E157" s="3">
        <v>0</v>
      </c>
      <c r="F157" s="3">
        <v>0</v>
      </c>
      <c r="G157" s="3">
        <v>0</v>
      </c>
      <c r="H157">
        <f t="shared" si="36"/>
        <v>0</v>
      </c>
      <c r="J157" s="5"/>
      <c r="L157" s="6"/>
      <c r="M157" s="6"/>
      <c r="N157" s="6"/>
      <c r="O157" s="6"/>
      <c r="P157" s="6"/>
    </row>
    <row r="158" spans="2:16" x14ac:dyDescent="0.25">
      <c r="B158">
        <v>86</v>
      </c>
      <c r="C158" s="1" t="s">
        <v>142</v>
      </c>
      <c r="D158" s="3">
        <v>0</v>
      </c>
      <c r="E158" s="3">
        <v>0</v>
      </c>
      <c r="F158" s="3">
        <v>0</v>
      </c>
      <c r="G158" s="3">
        <v>0</v>
      </c>
      <c r="H158">
        <f t="shared" si="36"/>
        <v>0</v>
      </c>
      <c r="J158" s="5"/>
      <c r="L158" s="6"/>
      <c r="M158" s="6"/>
      <c r="N158" s="6"/>
      <c r="O158" s="6"/>
      <c r="P158" s="6"/>
    </row>
    <row r="159" spans="2:16" x14ac:dyDescent="0.25">
      <c r="B159">
        <v>86</v>
      </c>
      <c r="C159" s="1" t="s">
        <v>143</v>
      </c>
      <c r="D159" s="3">
        <v>0</v>
      </c>
      <c r="E159" s="3">
        <v>0</v>
      </c>
      <c r="F159" s="3">
        <v>0</v>
      </c>
      <c r="G159" s="3">
        <v>0</v>
      </c>
      <c r="H159">
        <f t="shared" si="36"/>
        <v>0</v>
      </c>
      <c r="J159" s="5"/>
      <c r="L159" s="6"/>
      <c r="M159" s="6"/>
      <c r="N159" s="6"/>
      <c r="O159" s="6"/>
      <c r="P159" s="6"/>
    </row>
    <row r="160" spans="2:16" x14ac:dyDescent="0.25">
      <c r="B160">
        <v>86</v>
      </c>
      <c r="C160" s="1" t="s">
        <v>144</v>
      </c>
      <c r="D160" s="3">
        <v>0</v>
      </c>
      <c r="E160" s="3">
        <v>0</v>
      </c>
      <c r="F160" s="3">
        <v>0</v>
      </c>
      <c r="G160" s="3">
        <v>0</v>
      </c>
      <c r="H160">
        <f t="shared" si="36"/>
        <v>0</v>
      </c>
      <c r="J160" s="5"/>
      <c r="L160" s="6"/>
      <c r="M160" s="6"/>
      <c r="N160" s="6"/>
      <c r="O160" s="6"/>
      <c r="P160" s="6"/>
    </row>
    <row r="161" spans="2:16" x14ac:dyDescent="0.25">
      <c r="B161">
        <v>86</v>
      </c>
      <c r="C161" s="1" t="s">
        <v>145</v>
      </c>
      <c r="D161" s="3">
        <v>0</v>
      </c>
      <c r="E161" s="3">
        <v>0</v>
      </c>
      <c r="F161" s="3">
        <v>0</v>
      </c>
      <c r="G161" s="3">
        <v>0</v>
      </c>
      <c r="H161">
        <f t="shared" si="36"/>
        <v>0</v>
      </c>
      <c r="J161" s="5"/>
      <c r="L161" s="6"/>
      <c r="M161" s="6"/>
      <c r="N161" s="6"/>
      <c r="O161" s="6"/>
      <c r="P161" s="6"/>
    </row>
    <row r="162" spans="2:16" x14ac:dyDescent="0.25">
      <c r="B162">
        <v>86</v>
      </c>
      <c r="C162" s="1" t="s">
        <v>146</v>
      </c>
      <c r="D162" s="3">
        <v>0</v>
      </c>
      <c r="E162" s="3">
        <v>0</v>
      </c>
      <c r="F162" s="3">
        <v>0</v>
      </c>
      <c r="G162" s="3">
        <v>0</v>
      </c>
      <c r="H162">
        <f t="shared" si="36"/>
        <v>0</v>
      </c>
      <c r="J162" s="5"/>
      <c r="L162" s="6"/>
      <c r="M162" s="6"/>
      <c r="N162" s="6"/>
      <c r="O162" s="6"/>
      <c r="P162" s="6"/>
    </row>
    <row r="163" spans="2:16" x14ac:dyDescent="0.25">
      <c r="B163">
        <v>86</v>
      </c>
      <c r="C163" s="1" t="s">
        <v>147</v>
      </c>
      <c r="D163" s="3">
        <v>0</v>
      </c>
      <c r="E163" s="3">
        <v>0</v>
      </c>
      <c r="F163" s="3">
        <v>0</v>
      </c>
      <c r="G163" s="3">
        <v>0</v>
      </c>
      <c r="H163">
        <f t="shared" si="36"/>
        <v>0</v>
      </c>
      <c r="J163" s="5"/>
      <c r="L163" s="6"/>
      <c r="M163" s="6"/>
      <c r="N163" s="6"/>
      <c r="O163" s="6"/>
      <c r="P163" s="6"/>
    </row>
    <row r="164" spans="2:16" x14ac:dyDescent="0.25">
      <c r="B164">
        <v>86</v>
      </c>
      <c r="C164" s="1" t="s">
        <v>148</v>
      </c>
      <c r="D164" s="3">
        <v>0</v>
      </c>
      <c r="E164" s="3">
        <v>0</v>
      </c>
      <c r="F164" s="3">
        <v>0</v>
      </c>
      <c r="G164" s="3">
        <v>0</v>
      </c>
      <c r="H164">
        <f t="shared" si="36"/>
        <v>0</v>
      </c>
      <c r="J164" s="5"/>
      <c r="L164" s="6"/>
      <c r="M164" s="6"/>
      <c r="N164" s="6"/>
      <c r="O164" s="6"/>
      <c r="P164" s="6"/>
    </row>
    <row r="165" spans="2:16" x14ac:dyDescent="0.25">
      <c r="B165">
        <v>86</v>
      </c>
      <c r="C165" s="1" t="s">
        <v>149</v>
      </c>
      <c r="D165" s="3">
        <v>0</v>
      </c>
      <c r="E165" s="3">
        <v>0</v>
      </c>
      <c r="F165" s="3">
        <v>0</v>
      </c>
      <c r="G165" s="3">
        <v>0</v>
      </c>
      <c r="H165">
        <f t="shared" si="36"/>
        <v>0</v>
      </c>
      <c r="J165" s="5"/>
      <c r="L165" s="6"/>
      <c r="M165" s="6"/>
      <c r="N165" s="6"/>
      <c r="O165" s="6"/>
      <c r="P165" s="6"/>
    </row>
    <row r="166" spans="2:16" x14ac:dyDescent="0.25">
      <c r="B166">
        <v>86</v>
      </c>
      <c r="C166" s="1" t="s">
        <v>150</v>
      </c>
      <c r="D166" s="3">
        <v>0</v>
      </c>
      <c r="E166" s="3">
        <v>0</v>
      </c>
      <c r="F166" s="3">
        <v>0</v>
      </c>
      <c r="G166" s="3">
        <v>0</v>
      </c>
      <c r="H166">
        <f t="shared" si="36"/>
        <v>0</v>
      </c>
      <c r="J166" s="5"/>
      <c r="L166" s="6"/>
      <c r="M166" s="6"/>
      <c r="N166" s="6"/>
      <c r="O166" s="6"/>
      <c r="P166" s="6"/>
    </row>
    <row r="167" spans="2:16" x14ac:dyDescent="0.25">
      <c r="B167">
        <v>86</v>
      </c>
      <c r="C167" s="1" t="s">
        <v>151</v>
      </c>
      <c r="D167" s="3">
        <v>0</v>
      </c>
      <c r="E167" s="3">
        <v>0</v>
      </c>
      <c r="F167" s="3">
        <v>0</v>
      </c>
      <c r="G167" s="3">
        <v>0</v>
      </c>
      <c r="H167">
        <f t="shared" si="36"/>
        <v>0</v>
      </c>
      <c r="J167" s="5"/>
      <c r="L167" s="6"/>
      <c r="M167" s="6"/>
      <c r="N167" s="6"/>
      <c r="O167" s="6"/>
      <c r="P167" s="6"/>
    </row>
    <row r="168" spans="2:16" x14ac:dyDescent="0.25">
      <c r="B168">
        <v>86</v>
      </c>
      <c r="C168" s="1" t="s">
        <v>152</v>
      </c>
      <c r="D168" s="3">
        <v>0</v>
      </c>
      <c r="E168" s="3">
        <v>0</v>
      </c>
      <c r="F168" s="3">
        <v>0</v>
      </c>
      <c r="G168" s="3">
        <v>0</v>
      </c>
      <c r="H168">
        <f t="shared" si="36"/>
        <v>0</v>
      </c>
      <c r="J168" s="5"/>
      <c r="L168" s="6"/>
      <c r="M168" s="6"/>
      <c r="N168" s="6"/>
      <c r="O168" s="6"/>
      <c r="P168" s="6"/>
    </row>
    <row r="169" spans="2:16" x14ac:dyDescent="0.25">
      <c r="B169">
        <v>86</v>
      </c>
      <c r="C169" s="1" t="s">
        <v>154</v>
      </c>
      <c r="D169" s="3">
        <v>0</v>
      </c>
      <c r="E169" s="3">
        <v>0</v>
      </c>
      <c r="F169" s="3">
        <v>0</v>
      </c>
      <c r="G169" s="3">
        <v>0</v>
      </c>
      <c r="H169">
        <f t="shared" si="36"/>
        <v>0</v>
      </c>
      <c r="J169" s="5"/>
      <c r="L169" s="6"/>
      <c r="M169" s="6"/>
      <c r="N169" s="6"/>
      <c r="O169" s="6"/>
      <c r="P169" s="6"/>
    </row>
    <row r="170" spans="2:16" x14ac:dyDescent="0.25">
      <c r="B170">
        <v>86</v>
      </c>
      <c r="C170" s="1" t="s">
        <v>155</v>
      </c>
      <c r="D170" s="3">
        <v>0</v>
      </c>
      <c r="E170" s="3">
        <v>0</v>
      </c>
      <c r="F170" s="3">
        <v>0</v>
      </c>
      <c r="G170" s="3">
        <v>0</v>
      </c>
      <c r="H170">
        <f t="shared" si="36"/>
        <v>0</v>
      </c>
      <c r="J170" s="5"/>
      <c r="L170" s="6"/>
      <c r="M170" s="6"/>
      <c r="N170" s="6"/>
      <c r="O170" s="6"/>
      <c r="P170" s="6"/>
    </row>
    <row r="171" spans="2:16" x14ac:dyDescent="0.25">
      <c r="B171">
        <v>86</v>
      </c>
      <c r="C171" s="1" t="s">
        <v>156</v>
      </c>
      <c r="D171" s="3">
        <v>0</v>
      </c>
      <c r="E171" s="3">
        <v>0</v>
      </c>
      <c r="F171" s="3">
        <v>0</v>
      </c>
      <c r="G171" s="3">
        <v>0</v>
      </c>
      <c r="H171">
        <f t="shared" si="36"/>
        <v>0</v>
      </c>
      <c r="J171" s="5"/>
      <c r="L171" s="6"/>
      <c r="M171" s="6"/>
      <c r="N171" s="6"/>
      <c r="O171" s="6"/>
      <c r="P171" s="6"/>
    </row>
    <row r="172" spans="2:16" x14ac:dyDescent="0.25">
      <c r="B172">
        <v>86</v>
      </c>
      <c r="C172" s="1" t="s">
        <v>157</v>
      </c>
      <c r="D172" s="3">
        <v>0</v>
      </c>
      <c r="E172" s="3">
        <v>0</v>
      </c>
      <c r="F172" s="3">
        <v>0</v>
      </c>
      <c r="G172" s="3">
        <v>0</v>
      </c>
      <c r="H172">
        <f t="shared" si="36"/>
        <v>0</v>
      </c>
      <c r="J172" s="5"/>
      <c r="L172" s="6"/>
      <c r="M172" s="6"/>
      <c r="N172" s="6"/>
      <c r="O172" s="6"/>
      <c r="P172" s="6"/>
    </row>
    <row r="173" spans="2:16" x14ac:dyDescent="0.25">
      <c r="B173">
        <v>86</v>
      </c>
      <c r="C173" s="1" t="s">
        <v>158</v>
      </c>
      <c r="D173" s="3">
        <v>0</v>
      </c>
      <c r="E173" s="3">
        <v>0</v>
      </c>
      <c r="F173" s="3">
        <v>0</v>
      </c>
      <c r="G173" s="3">
        <v>0</v>
      </c>
      <c r="H173">
        <f t="shared" si="36"/>
        <v>0</v>
      </c>
      <c r="J173" s="5"/>
      <c r="L173" s="6"/>
      <c r="M173" s="6"/>
      <c r="N173" s="6"/>
      <c r="O173" s="6"/>
      <c r="P173" s="6"/>
    </row>
    <row r="174" spans="2:16" x14ac:dyDescent="0.25">
      <c r="B174">
        <v>86</v>
      </c>
      <c r="C174" s="1" t="s">
        <v>159</v>
      </c>
      <c r="D174" s="3">
        <v>0</v>
      </c>
      <c r="E174" s="3">
        <v>0</v>
      </c>
      <c r="F174" s="3">
        <v>0</v>
      </c>
      <c r="G174" s="3">
        <v>0</v>
      </c>
      <c r="H174">
        <f t="shared" si="36"/>
        <v>0</v>
      </c>
      <c r="J174" s="5"/>
      <c r="L174" s="6"/>
      <c r="M174" s="6"/>
      <c r="N174" s="6"/>
      <c r="O174" s="6"/>
      <c r="P174" s="6"/>
    </row>
    <row r="175" spans="2:16" x14ac:dyDescent="0.25">
      <c r="B175">
        <v>86</v>
      </c>
      <c r="C175" s="1" t="s">
        <v>160</v>
      </c>
      <c r="D175" s="3">
        <v>0</v>
      </c>
      <c r="E175" s="3">
        <v>0</v>
      </c>
      <c r="F175" s="3">
        <v>0</v>
      </c>
      <c r="G175" s="3">
        <v>0</v>
      </c>
      <c r="H175">
        <f t="shared" si="36"/>
        <v>0</v>
      </c>
      <c r="J175" s="5"/>
      <c r="L175" s="6"/>
      <c r="M175" s="6"/>
      <c r="N175" s="6"/>
      <c r="O175" s="6"/>
      <c r="P175" s="6"/>
    </row>
    <row r="176" spans="2:16" x14ac:dyDescent="0.25">
      <c r="B176">
        <v>86</v>
      </c>
      <c r="C176" s="1" t="s">
        <v>161</v>
      </c>
      <c r="D176" s="3">
        <v>0</v>
      </c>
      <c r="E176" s="3">
        <v>0</v>
      </c>
      <c r="F176" s="3">
        <v>0</v>
      </c>
      <c r="G176" s="3">
        <v>0</v>
      </c>
      <c r="H176">
        <f t="shared" si="36"/>
        <v>0</v>
      </c>
      <c r="J176" s="5"/>
      <c r="L176" s="6"/>
      <c r="M176" s="6"/>
      <c r="N176" s="6"/>
      <c r="O176" s="6"/>
      <c r="P176" s="6"/>
    </row>
    <row r="177" spans="2:16" x14ac:dyDescent="0.25">
      <c r="B177">
        <v>86</v>
      </c>
      <c r="C177" s="1" t="s">
        <v>162</v>
      </c>
      <c r="D177" s="3">
        <v>0</v>
      </c>
      <c r="E177" s="3">
        <v>0</v>
      </c>
      <c r="F177" s="3">
        <v>0</v>
      </c>
      <c r="G177" s="3">
        <v>0</v>
      </c>
      <c r="H177">
        <f t="shared" si="36"/>
        <v>0</v>
      </c>
      <c r="J177" s="5"/>
      <c r="L177" s="6"/>
      <c r="M177" s="6"/>
      <c r="N177" s="6"/>
      <c r="O177" s="6"/>
      <c r="P177" s="6"/>
    </row>
    <row r="178" spans="2:16" x14ac:dyDescent="0.25">
      <c r="B178">
        <v>86</v>
      </c>
      <c r="C178" s="1" t="s">
        <v>163</v>
      </c>
      <c r="D178" s="3">
        <v>0</v>
      </c>
      <c r="E178" s="3">
        <v>0</v>
      </c>
      <c r="F178" s="3">
        <v>0</v>
      </c>
      <c r="G178" s="3">
        <v>0</v>
      </c>
      <c r="H178">
        <f t="shared" si="36"/>
        <v>0</v>
      </c>
      <c r="J178" s="5"/>
      <c r="L178" s="6"/>
      <c r="M178" s="6"/>
      <c r="N178" s="6"/>
      <c r="O178" s="6"/>
      <c r="P178" s="6"/>
    </row>
    <row r="179" spans="2:16" x14ac:dyDescent="0.25">
      <c r="B179">
        <v>86</v>
      </c>
      <c r="C179" s="1" t="s">
        <v>164</v>
      </c>
      <c r="D179" s="3">
        <v>0</v>
      </c>
      <c r="E179" s="3">
        <v>0</v>
      </c>
      <c r="F179" s="3">
        <v>0</v>
      </c>
      <c r="G179" s="3">
        <v>0</v>
      </c>
      <c r="H179">
        <f t="shared" si="36"/>
        <v>0</v>
      </c>
      <c r="J179" s="5"/>
      <c r="L179" s="6"/>
      <c r="M179" s="6"/>
      <c r="N179" s="6"/>
      <c r="O179" s="6"/>
      <c r="P179" s="6"/>
    </row>
    <row r="180" spans="2:16" x14ac:dyDescent="0.25">
      <c r="B180">
        <v>86</v>
      </c>
      <c r="C180" s="1" t="s">
        <v>165</v>
      </c>
      <c r="D180" s="3">
        <v>0</v>
      </c>
      <c r="E180" s="3">
        <v>0</v>
      </c>
      <c r="F180" s="3">
        <v>0</v>
      </c>
      <c r="G180" s="3">
        <v>0</v>
      </c>
      <c r="H180">
        <f t="shared" si="36"/>
        <v>0</v>
      </c>
      <c r="J180" s="5"/>
      <c r="L180" s="6"/>
      <c r="M180" s="6"/>
      <c r="N180" s="6"/>
      <c r="O180" s="6"/>
      <c r="P180" s="6"/>
    </row>
    <row r="181" spans="2:16" x14ac:dyDescent="0.25">
      <c r="B181">
        <v>86</v>
      </c>
      <c r="C181" s="1" t="s">
        <v>166</v>
      </c>
      <c r="D181" s="3">
        <v>0</v>
      </c>
      <c r="E181" s="3">
        <v>0</v>
      </c>
      <c r="F181" s="3">
        <v>0</v>
      </c>
      <c r="G181" s="3">
        <v>0</v>
      </c>
      <c r="H181">
        <f t="shared" si="36"/>
        <v>0</v>
      </c>
      <c r="J181" s="5"/>
      <c r="L181" s="6"/>
      <c r="M181" s="6"/>
      <c r="N181" s="6"/>
      <c r="O181" s="6"/>
      <c r="P181" s="6"/>
    </row>
    <row r="182" spans="2:16" x14ac:dyDescent="0.25">
      <c r="B182">
        <v>86</v>
      </c>
      <c r="C182" s="1" t="s">
        <v>167</v>
      </c>
      <c r="D182" s="3">
        <v>0</v>
      </c>
      <c r="E182" s="3">
        <v>0</v>
      </c>
      <c r="F182" s="3">
        <v>0</v>
      </c>
      <c r="G182" s="3">
        <v>0</v>
      </c>
      <c r="H182">
        <f t="shared" si="36"/>
        <v>0</v>
      </c>
      <c r="J182" s="5"/>
      <c r="L182" s="6"/>
      <c r="M182" s="6"/>
      <c r="N182" s="6"/>
      <c r="O182" s="6"/>
      <c r="P182" s="6"/>
    </row>
    <row r="183" spans="2:16" x14ac:dyDescent="0.25">
      <c r="B183">
        <v>86</v>
      </c>
      <c r="C183" s="1" t="s">
        <v>168</v>
      </c>
      <c r="D183" s="3">
        <v>0</v>
      </c>
      <c r="E183" s="3">
        <v>0</v>
      </c>
      <c r="F183" s="3">
        <v>0</v>
      </c>
      <c r="G183" s="3">
        <v>0</v>
      </c>
      <c r="H183">
        <f t="shared" si="36"/>
        <v>0</v>
      </c>
      <c r="J183" s="5"/>
      <c r="L183" s="6"/>
      <c r="M183" s="6"/>
      <c r="N183" s="6"/>
      <c r="O183" s="6"/>
      <c r="P183" s="6"/>
    </row>
    <row r="184" spans="2:16" x14ac:dyDescent="0.25">
      <c r="B184">
        <v>86</v>
      </c>
      <c r="C184" s="1" t="s">
        <v>169</v>
      </c>
      <c r="D184" s="3">
        <v>0</v>
      </c>
      <c r="E184" s="3">
        <v>0</v>
      </c>
      <c r="F184" s="3">
        <v>0</v>
      </c>
      <c r="G184" s="3">
        <v>0</v>
      </c>
      <c r="H184">
        <f t="shared" si="36"/>
        <v>0</v>
      </c>
      <c r="J184" s="5"/>
      <c r="L184" s="6"/>
      <c r="M184" s="6"/>
      <c r="N184" s="6"/>
      <c r="O184" s="6"/>
      <c r="P184" s="6"/>
    </row>
    <row r="185" spans="2:16" x14ac:dyDescent="0.25">
      <c r="B185">
        <v>86</v>
      </c>
      <c r="C185" s="1" t="s">
        <v>170</v>
      </c>
      <c r="D185" s="3">
        <v>0</v>
      </c>
      <c r="E185" s="3">
        <v>0</v>
      </c>
      <c r="F185" s="3">
        <v>0</v>
      </c>
      <c r="G185" s="3">
        <v>0</v>
      </c>
      <c r="H185">
        <f t="shared" si="36"/>
        <v>0</v>
      </c>
      <c r="J185" s="5"/>
      <c r="L185" s="6"/>
      <c r="M185" s="6"/>
      <c r="N185" s="6"/>
      <c r="O185" s="6"/>
      <c r="P185" s="6"/>
    </row>
    <row r="186" spans="2:16" x14ac:dyDescent="0.25">
      <c r="B186">
        <v>86</v>
      </c>
      <c r="C186" s="1" t="s">
        <v>172</v>
      </c>
      <c r="D186" s="3">
        <v>0</v>
      </c>
      <c r="E186" s="3">
        <v>0</v>
      </c>
      <c r="F186" s="3">
        <v>0</v>
      </c>
      <c r="G186" s="3">
        <v>0</v>
      </c>
      <c r="H186">
        <f t="shared" si="36"/>
        <v>0</v>
      </c>
      <c r="J186" s="5"/>
      <c r="L186" s="6"/>
      <c r="M186" s="6"/>
      <c r="N186" s="6"/>
      <c r="O186" s="6"/>
      <c r="P186" s="6"/>
    </row>
    <row r="187" spans="2:16" x14ac:dyDescent="0.25">
      <c r="B187">
        <v>86</v>
      </c>
      <c r="C187" s="1" t="s">
        <v>173</v>
      </c>
      <c r="D187" s="3">
        <v>0</v>
      </c>
      <c r="E187" s="3">
        <v>0</v>
      </c>
      <c r="F187" s="3">
        <v>0</v>
      </c>
      <c r="G187" s="3">
        <v>0</v>
      </c>
      <c r="H187">
        <f t="shared" si="36"/>
        <v>0</v>
      </c>
      <c r="J187" s="5"/>
      <c r="L187" s="6"/>
      <c r="M187" s="6"/>
      <c r="N187" s="6"/>
      <c r="O187" s="6"/>
      <c r="P187" s="6"/>
    </row>
    <row r="188" spans="2:16" x14ac:dyDescent="0.25">
      <c r="B188">
        <v>86</v>
      </c>
      <c r="C188" s="1" t="s">
        <v>174</v>
      </c>
      <c r="D188" s="3">
        <v>0</v>
      </c>
      <c r="E188" s="3">
        <v>0</v>
      </c>
      <c r="F188" s="3">
        <v>0</v>
      </c>
      <c r="G188" s="3">
        <v>0</v>
      </c>
      <c r="H188">
        <f t="shared" si="36"/>
        <v>0</v>
      </c>
      <c r="J188" s="5"/>
      <c r="L188" s="6"/>
      <c r="M188" s="6"/>
      <c r="N188" s="6"/>
      <c r="O188" s="6"/>
      <c r="P188" s="6"/>
    </row>
    <row r="189" spans="2:16" x14ac:dyDescent="0.25">
      <c r="B189">
        <v>86</v>
      </c>
      <c r="C189" s="1" t="s">
        <v>175</v>
      </c>
      <c r="D189" s="3">
        <v>0</v>
      </c>
      <c r="E189" s="3">
        <v>0</v>
      </c>
      <c r="F189" s="3">
        <v>0</v>
      </c>
      <c r="G189" s="3">
        <v>0</v>
      </c>
      <c r="H189">
        <f t="shared" si="36"/>
        <v>0</v>
      </c>
      <c r="J189" s="5"/>
      <c r="L189" s="6"/>
      <c r="M189" s="6"/>
      <c r="N189" s="6"/>
      <c r="O189" s="6"/>
      <c r="P189" s="6"/>
    </row>
    <row r="190" spans="2:16" x14ac:dyDescent="0.25">
      <c r="B190">
        <v>86</v>
      </c>
      <c r="C190" s="1" t="s">
        <v>176</v>
      </c>
      <c r="D190" s="3">
        <v>0</v>
      </c>
      <c r="E190" s="3">
        <v>0</v>
      </c>
      <c r="F190" s="3">
        <v>0</v>
      </c>
      <c r="G190" s="3">
        <v>0</v>
      </c>
      <c r="H190">
        <f t="shared" si="36"/>
        <v>0</v>
      </c>
      <c r="J190" s="5"/>
      <c r="L190" s="6"/>
      <c r="M190" s="6"/>
      <c r="N190" s="6"/>
      <c r="O190" s="6"/>
      <c r="P190" s="6"/>
    </row>
    <row r="191" spans="2:16" x14ac:dyDescent="0.25">
      <c r="B191">
        <v>86</v>
      </c>
      <c r="C191" s="1" t="s">
        <v>177</v>
      </c>
      <c r="D191" s="3">
        <v>0</v>
      </c>
      <c r="E191" s="3">
        <v>0</v>
      </c>
      <c r="F191" s="3">
        <v>0</v>
      </c>
      <c r="G191" s="3">
        <v>0</v>
      </c>
      <c r="H191">
        <f t="shared" si="36"/>
        <v>0</v>
      </c>
      <c r="J191" s="5"/>
      <c r="L191" s="6"/>
      <c r="M191" s="6"/>
      <c r="N191" s="6"/>
      <c r="O191" s="6"/>
      <c r="P191" s="6"/>
    </row>
    <row r="192" spans="2:16" x14ac:dyDescent="0.25">
      <c r="B192">
        <v>86</v>
      </c>
      <c r="C192" s="1" t="s">
        <v>178</v>
      </c>
      <c r="D192" s="3">
        <v>0</v>
      </c>
      <c r="E192" s="3">
        <v>0</v>
      </c>
      <c r="F192" s="3">
        <v>0</v>
      </c>
      <c r="G192" s="3">
        <v>0</v>
      </c>
      <c r="H192">
        <f t="shared" si="36"/>
        <v>0</v>
      </c>
      <c r="J192" s="5"/>
      <c r="L192" s="6"/>
      <c r="M192" s="6"/>
      <c r="N192" s="6"/>
      <c r="O192" s="6"/>
      <c r="P192" s="6"/>
    </row>
    <row r="193" spans="2:16" x14ac:dyDescent="0.25">
      <c r="B193">
        <v>86</v>
      </c>
      <c r="C193" s="1" t="s">
        <v>179</v>
      </c>
      <c r="D193" s="3">
        <v>0</v>
      </c>
      <c r="E193" s="3">
        <v>0</v>
      </c>
      <c r="F193" s="3">
        <v>0</v>
      </c>
      <c r="G193" s="3">
        <v>0</v>
      </c>
      <c r="H193">
        <f t="shared" si="36"/>
        <v>0</v>
      </c>
      <c r="J193" s="5"/>
      <c r="L193" s="6"/>
      <c r="M193" s="6"/>
      <c r="N193" s="6"/>
      <c r="O193" s="6"/>
      <c r="P193" s="6"/>
    </row>
    <row r="194" spans="2:16" x14ac:dyDescent="0.25">
      <c r="B194">
        <v>86</v>
      </c>
      <c r="C194" s="1" t="s">
        <v>180</v>
      </c>
      <c r="D194" s="3">
        <v>0</v>
      </c>
      <c r="E194" s="3">
        <v>0</v>
      </c>
      <c r="F194" s="3">
        <v>0</v>
      </c>
      <c r="G194" s="3">
        <v>0</v>
      </c>
      <c r="H194">
        <f t="shared" si="36"/>
        <v>0</v>
      </c>
      <c r="J194" s="5"/>
      <c r="L194" s="6"/>
      <c r="M194" s="6"/>
      <c r="N194" s="6"/>
      <c r="O194" s="6"/>
      <c r="P194" s="6"/>
    </row>
    <row r="195" spans="2:16" x14ac:dyDescent="0.25">
      <c r="B195">
        <v>86</v>
      </c>
      <c r="C195" s="1" t="s">
        <v>181</v>
      </c>
      <c r="D195" s="3">
        <v>0</v>
      </c>
      <c r="E195" s="3">
        <v>0</v>
      </c>
      <c r="F195" s="3">
        <v>0</v>
      </c>
      <c r="G195" s="3">
        <v>0</v>
      </c>
      <c r="H195">
        <f t="shared" si="36"/>
        <v>0</v>
      </c>
      <c r="J195" s="5"/>
      <c r="L195" s="6"/>
      <c r="M195" s="6"/>
      <c r="N195" s="6"/>
      <c r="O195" s="6"/>
      <c r="P195" s="6"/>
    </row>
    <row r="196" spans="2:16" x14ac:dyDescent="0.25">
      <c r="B196">
        <v>86</v>
      </c>
      <c r="C196" s="1" t="s">
        <v>182</v>
      </c>
      <c r="D196" s="3">
        <v>0</v>
      </c>
      <c r="E196" s="3">
        <v>0</v>
      </c>
      <c r="F196" s="3">
        <v>0</v>
      </c>
      <c r="G196" s="3">
        <v>0</v>
      </c>
      <c r="H196">
        <f t="shared" si="36"/>
        <v>0</v>
      </c>
      <c r="J196" s="5"/>
      <c r="L196" s="6"/>
      <c r="M196" s="6"/>
      <c r="N196" s="6"/>
      <c r="O196" s="6"/>
      <c r="P196" s="6"/>
    </row>
    <row r="197" spans="2:16" x14ac:dyDescent="0.25">
      <c r="B197">
        <v>86</v>
      </c>
      <c r="C197" s="1" t="s">
        <v>183</v>
      </c>
      <c r="D197" s="3">
        <v>0</v>
      </c>
      <c r="E197" s="3">
        <v>0</v>
      </c>
      <c r="F197" s="3">
        <v>0</v>
      </c>
      <c r="G197" s="3">
        <v>0</v>
      </c>
      <c r="H197">
        <f t="shared" si="36"/>
        <v>0</v>
      </c>
      <c r="J197" s="5"/>
      <c r="L197" s="6"/>
      <c r="M197" s="6"/>
      <c r="N197" s="6"/>
      <c r="O197" s="6"/>
      <c r="P197" s="6"/>
    </row>
    <row r="198" spans="2:16" x14ac:dyDescent="0.25">
      <c r="B198">
        <v>86</v>
      </c>
      <c r="C198" s="1" t="s">
        <v>184</v>
      </c>
      <c r="D198" s="3">
        <v>0</v>
      </c>
      <c r="E198" s="3">
        <v>0</v>
      </c>
      <c r="F198" s="3">
        <v>0</v>
      </c>
      <c r="G198" s="3">
        <v>0</v>
      </c>
      <c r="H198">
        <f t="shared" si="36"/>
        <v>0</v>
      </c>
      <c r="J198" s="5"/>
      <c r="L198" s="6"/>
      <c r="M198" s="6"/>
      <c r="N198" s="6"/>
      <c r="O198" s="6"/>
      <c r="P198" s="6"/>
    </row>
    <row r="199" spans="2:16" x14ac:dyDescent="0.25">
      <c r="B199">
        <v>86</v>
      </c>
      <c r="C199" s="1" t="s">
        <v>185</v>
      </c>
      <c r="D199" s="3">
        <v>0</v>
      </c>
      <c r="E199" s="3">
        <v>0</v>
      </c>
      <c r="F199" s="3">
        <v>0</v>
      </c>
      <c r="G199" s="3">
        <v>0</v>
      </c>
      <c r="H199">
        <f t="shared" si="36"/>
        <v>0</v>
      </c>
      <c r="J199" s="5"/>
      <c r="L199" s="6"/>
      <c r="M199" s="6"/>
      <c r="N199" s="6"/>
      <c r="O199" s="6"/>
      <c r="P199" s="6"/>
    </row>
    <row r="200" spans="2:16" x14ac:dyDescent="0.25">
      <c r="B200">
        <v>86</v>
      </c>
      <c r="C200" s="1" t="s">
        <v>186</v>
      </c>
      <c r="D200" s="3">
        <v>0</v>
      </c>
      <c r="E200" s="3">
        <v>0</v>
      </c>
      <c r="F200" s="3">
        <v>0</v>
      </c>
      <c r="G200" s="3">
        <v>0</v>
      </c>
      <c r="H200">
        <f t="shared" si="36"/>
        <v>0</v>
      </c>
      <c r="J200" s="5"/>
      <c r="L200" s="6"/>
      <c r="M200" s="6"/>
      <c r="N200" s="6"/>
      <c r="O200" s="6"/>
      <c r="P200" s="6"/>
    </row>
    <row r="201" spans="2:16" x14ac:dyDescent="0.25">
      <c r="B201">
        <v>86</v>
      </c>
      <c r="C201" s="1" t="s">
        <v>187</v>
      </c>
      <c r="D201" s="3">
        <v>0</v>
      </c>
      <c r="E201" s="3">
        <v>0</v>
      </c>
      <c r="F201" s="3">
        <v>0</v>
      </c>
      <c r="G201" s="3">
        <v>0</v>
      </c>
      <c r="H201">
        <f t="shared" si="36"/>
        <v>0</v>
      </c>
      <c r="J201" s="5"/>
      <c r="L201" s="6"/>
      <c r="M201" s="6"/>
      <c r="N201" s="6"/>
      <c r="O201" s="6"/>
      <c r="P201" s="6"/>
    </row>
    <row r="202" spans="2:16" x14ac:dyDescent="0.25">
      <c r="B202">
        <v>86</v>
      </c>
      <c r="C202" s="1" t="s">
        <v>188</v>
      </c>
      <c r="D202" s="3">
        <v>0</v>
      </c>
      <c r="E202" s="3">
        <v>0</v>
      </c>
      <c r="F202" s="3">
        <v>0</v>
      </c>
      <c r="G202" s="3">
        <v>0</v>
      </c>
      <c r="H202">
        <f t="shared" si="36"/>
        <v>0</v>
      </c>
      <c r="J202" s="5"/>
      <c r="L202" s="6"/>
      <c r="M202" s="6"/>
      <c r="N202" s="6"/>
      <c r="O202" s="6"/>
      <c r="P202" s="6"/>
    </row>
    <row r="203" spans="2:16" x14ac:dyDescent="0.25">
      <c r="B203">
        <v>86</v>
      </c>
      <c r="C203" s="1" t="s">
        <v>190</v>
      </c>
      <c r="D203" s="3">
        <v>0</v>
      </c>
      <c r="E203" s="3">
        <v>0</v>
      </c>
      <c r="F203" s="3">
        <v>0</v>
      </c>
      <c r="G203" s="3">
        <v>0</v>
      </c>
      <c r="H203">
        <f t="shared" si="36"/>
        <v>0</v>
      </c>
      <c r="J203" s="5"/>
      <c r="L203" s="6"/>
      <c r="M203" s="6"/>
      <c r="N203" s="6"/>
      <c r="O203" s="6"/>
      <c r="P203" s="6"/>
    </row>
    <row r="204" spans="2:16" x14ac:dyDescent="0.25">
      <c r="B204">
        <v>86</v>
      </c>
      <c r="C204" s="1" t="s">
        <v>191</v>
      </c>
      <c r="D204" s="3">
        <v>0</v>
      </c>
      <c r="E204" s="3">
        <v>0</v>
      </c>
      <c r="F204" s="3">
        <v>0</v>
      </c>
      <c r="G204" s="3">
        <v>0</v>
      </c>
      <c r="H204">
        <f t="shared" si="36"/>
        <v>0</v>
      </c>
      <c r="J204" s="5"/>
      <c r="L204" s="6"/>
      <c r="M204" s="6"/>
      <c r="N204" s="6"/>
      <c r="O204" s="6"/>
      <c r="P204" s="6"/>
    </row>
    <row r="205" spans="2:16" x14ac:dyDescent="0.25">
      <c r="B205">
        <v>86</v>
      </c>
      <c r="C205" s="1" t="s">
        <v>192</v>
      </c>
      <c r="D205" s="3">
        <v>0</v>
      </c>
      <c r="E205" s="3">
        <v>0</v>
      </c>
      <c r="F205" s="3">
        <v>0</v>
      </c>
      <c r="G205" s="3">
        <v>0</v>
      </c>
      <c r="H205">
        <f t="shared" si="36"/>
        <v>0</v>
      </c>
      <c r="J205" s="5"/>
      <c r="L205" s="6"/>
      <c r="M205" s="6"/>
      <c r="N205" s="6"/>
      <c r="O205" s="6"/>
      <c r="P205" s="6"/>
    </row>
    <row r="206" spans="2:16" x14ac:dyDescent="0.25">
      <c r="B206">
        <v>86</v>
      </c>
      <c r="C206" s="1" t="s">
        <v>193</v>
      </c>
      <c r="D206" s="3">
        <v>0</v>
      </c>
      <c r="E206" s="3">
        <v>0</v>
      </c>
      <c r="F206" s="3">
        <v>0</v>
      </c>
      <c r="G206" s="3">
        <v>0</v>
      </c>
      <c r="H206">
        <f t="shared" ref="H206:H217" si="37">SUMPRODUCT($D$9:$F$9,D206:F206)</f>
        <v>0</v>
      </c>
      <c r="J206" s="5"/>
      <c r="L206" s="6"/>
      <c r="M206" s="6"/>
      <c r="N206" s="6"/>
      <c r="O206" s="6"/>
      <c r="P206" s="6"/>
    </row>
    <row r="207" spans="2:16" x14ac:dyDescent="0.25">
      <c r="B207">
        <v>86</v>
      </c>
      <c r="C207" s="1" t="s">
        <v>194</v>
      </c>
      <c r="D207" s="3">
        <v>0</v>
      </c>
      <c r="E207" s="3">
        <v>0</v>
      </c>
      <c r="F207" s="3">
        <v>0</v>
      </c>
      <c r="G207" s="3">
        <v>0</v>
      </c>
      <c r="H207">
        <f t="shared" si="37"/>
        <v>0</v>
      </c>
      <c r="J207" s="5"/>
      <c r="L207" s="6"/>
      <c r="M207" s="6"/>
      <c r="N207" s="6"/>
      <c r="O207" s="6"/>
      <c r="P207" s="6"/>
    </row>
    <row r="208" spans="2:16" x14ac:dyDescent="0.25">
      <c r="B208">
        <v>86</v>
      </c>
      <c r="C208" s="1" t="s">
        <v>195</v>
      </c>
      <c r="D208" s="3">
        <v>0</v>
      </c>
      <c r="E208" s="3">
        <v>0</v>
      </c>
      <c r="F208" s="3">
        <v>0</v>
      </c>
      <c r="G208" s="3">
        <v>0</v>
      </c>
      <c r="H208">
        <f t="shared" si="37"/>
        <v>0</v>
      </c>
      <c r="J208" s="5"/>
      <c r="L208" s="6"/>
      <c r="M208" s="6"/>
      <c r="N208" s="6"/>
      <c r="O208" s="6"/>
      <c r="P208" s="6"/>
    </row>
    <row r="209" spans="2:16" x14ac:dyDescent="0.25">
      <c r="B209">
        <v>86</v>
      </c>
      <c r="C209" s="1" t="s">
        <v>197</v>
      </c>
      <c r="D209" s="3">
        <v>0</v>
      </c>
      <c r="E209" s="3">
        <v>0</v>
      </c>
      <c r="F209" s="3">
        <v>0</v>
      </c>
      <c r="G209" s="3">
        <v>0</v>
      </c>
      <c r="H209">
        <f t="shared" si="37"/>
        <v>0</v>
      </c>
      <c r="J209" s="5"/>
      <c r="L209" s="6"/>
      <c r="M209" s="6"/>
      <c r="N209" s="6"/>
      <c r="O209" s="6"/>
      <c r="P209" s="6"/>
    </row>
    <row r="210" spans="2:16" x14ac:dyDescent="0.25">
      <c r="B210">
        <v>86</v>
      </c>
      <c r="C210" s="1" t="s">
        <v>198</v>
      </c>
      <c r="D210" s="3">
        <v>0</v>
      </c>
      <c r="E210" s="3">
        <v>0</v>
      </c>
      <c r="F210" s="3">
        <v>0</v>
      </c>
      <c r="G210" s="3">
        <v>0</v>
      </c>
      <c r="H210">
        <f t="shared" si="37"/>
        <v>0</v>
      </c>
      <c r="J210" s="5"/>
      <c r="L210" s="6"/>
      <c r="M210" s="6"/>
      <c r="N210" s="6"/>
      <c r="O210" s="6"/>
      <c r="P210" s="6"/>
    </row>
    <row r="211" spans="2:16" x14ac:dyDescent="0.25">
      <c r="B211">
        <v>86</v>
      </c>
      <c r="C211" s="1" t="s">
        <v>199</v>
      </c>
      <c r="D211" s="3">
        <v>0</v>
      </c>
      <c r="E211" s="3">
        <v>0</v>
      </c>
      <c r="F211" s="3">
        <v>0</v>
      </c>
      <c r="G211" s="3">
        <v>0</v>
      </c>
      <c r="H211">
        <f t="shared" si="37"/>
        <v>0</v>
      </c>
      <c r="J211" s="5"/>
      <c r="L211" s="6"/>
      <c r="M211" s="6"/>
      <c r="N211" s="6"/>
      <c r="O211" s="6"/>
      <c r="P211" s="6"/>
    </row>
    <row r="212" spans="2:16" x14ac:dyDescent="0.25">
      <c r="B212">
        <v>86</v>
      </c>
      <c r="C212" s="1" t="s">
        <v>200</v>
      </c>
      <c r="D212" s="3">
        <v>0</v>
      </c>
      <c r="E212" s="3">
        <v>0</v>
      </c>
      <c r="F212" s="3">
        <v>0</v>
      </c>
      <c r="G212" s="3">
        <v>0</v>
      </c>
      <c r="H212">
        <f t="shared" si="37"/>
        <v>0</v>
      </c>
      <c r="J212" s="5"/>
      <c r="L212" s="6"/>
      <c r="M212" s="6"/>
      <c r="N212" s="6"/>
      <c r="O212" s="6"/>
      <c r="P212" s="6"/>
    </row>
    <row r="213" spans="2:16" x14ac:dyDescent="0.25">
      <c r="B213">
        <v>86</v>
      </c>
      <c r="C213" s="1" t="s">
        <v>201</v>
      </c>
      <c r="D213" s="3">
        <v>0</v>
      </c>
      <c r="E213" s="3">
        <v>0</v>
      </c>
      <c r="F213" s="3">
        <v>0</v>
      </c>
      <c r="G213" s="3">
        <v>0</v>
      </c>
      <c r="H213">
        <f t="shared" si="37"/>
        <v>0</v>
      </c>
      <c r="J213" s="5"/>
      <c r="L213" s="6"/>
      <c r="M213" s="6"/>
      <c r="N213" s="6"/>
      <c r="O213" s="6"/>
      <c r="P213" s="6"/>
    </row>
    <row r="214" spans="2:16" x14ac:dyDescent="0.25">
      <c r="B214">
        <v>86</v>
      </c>
      <c r="C214" s="1" t="s">
        <v>202</v>
      </c>
      <c r="D214" s="3">
        <v>0</v>
      </c>
      <c r="E214" s="3">
        <v>0</v>
      </c>
      <c r="F214" s="3">
        <v>0</v>
      </c>
      <c r="G214" s="3">
        <v>0</v>
      </c>
      <c r="H214">
        <f t="shared" si="37"/>
        <v>0</v>
      </c>
      <c r="J214" s="5"/>
      <c r="L214" s="6"/>
      <c r="M214" s="6"/>
      <c r="N214" s="6"/>
      <c r="O214" s="6"/>
      <c r="P214" s="6"/>
    </row>
    <row r="215" spans="2:16" x14ac:dyDescent="0.25">
      <c r="B215">
        <v>86</v>
      </c>
      <c r="C215" s="1" t="s">
        <v>203</v>
      </c>
      <c r="D215" s="3">
        <v>0</v>
      </c>
      <c r="E215" s="3">
        <v>0</v>
      </c>
      <c r="F215" s="3">
        <v>0</v>
      </c>
      <c r="G215" s="3">
        <v>0</v>
      </c>
      <c r="H215">
        <f t="shared" si="37"/>
        <v>0</v>
      </c>
      <c r="J215" s="5"/>
      <c r="L215" s="6"/>
      <c r="M215" s="6"/>
      <c r="N215" s="6"/>
      <c r="O215" s="6"/>
      <c r="P215" s="6"/>
    </row>
    <row r="216" spans="2:16" x14ac:dyDescent="0.25">
      <c r="B216">
        <v>86</v>
      </c>
      <c r="C216" s="1" t="s">
        <v>204</v>
      </c>
      <c r="D216" s="3">
        <v>0</v>
      </c>
      <c r="E216" s="3">
        <v>0</v>
      </c>
      <c r="F216" s="3">
        <v>0</v>
      </c>
      <c r="G216" s="3">
        <v>0</v>
      </c>
      <c r="H216">
        <f t="shared" si="37"/>
        <v>0</v>
      </c>
      <c r="J216" s="5"/>
      <c r="L216" s="6"/>
      <c r="M216" s="6"/>
      <c r="N216" s="6"/>
      <c r="O216" s="6"/>
      <c r="P216" s="6"/>
    </row>
    <row r="217" spans="2:16" x14ac:dyDescent="0.25">
      <c r="B217">
        <v>86</v>
      </c>
      <c r="C217" s="1" t="s">
        <v>205</v>
      </c>
      <c r="D217" s="3">
        <v>0</v>
      </c>
      <c r="E217" s="3">
        <v>0</v>
      </c>
      <c r="F217" s="3">
        <v>0</v>
      </c>
      <c r="G217" s="3">
        <v>0</v>
      </c>
      <c r="H217">
        <f t="shared" si="37"/>
        <v>0</v>
      </c>
      <c r="J217" s="5"/>
      <c r="L217" s="6"/>
      <c r="M217" s="6"/>
      <c r="N217" s="6"/>
      <c r="O217" s="6"/>
      <c r="P217" s="6"/>
    </row>
  </sheetData>
  <sortState ref="C11:V95">
    <sortCondition ref="V11:V95"/>
  </sortState>
  <mergeCells count="4">
    <mergeCell ref="L7:P7"/>
    <mergeCell ref="R7:V7"/>
    <mergeCell ref="D7:H7"/>
    <mergeCell ref="X11:Z14"/>
  </mergeCells>
  <conditionalFormatting sqref="R11:V95">
    <cfRule type="cellIs" dxfId="0" priority="1" operator="lessThan">
      <formula>11</formula>
    </cfRule>
  </conditionalFormatting>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89"/>
  <sheetViews>
    <sheetView workbookViewId="0"/>
  </sheetViews>
  <sheetFormatPr defaultRowHeight="15" x14ac:dyDescent="0.25"/>
  <cols>
    <col min="2" max="2" width="9.140625" style="24"/>
    <col min="3" max="3" width="25.28515625" bestFit="1" customWidth="1"/>
  </cols>
  <sheetData>
    <row r="2" spans="2:9" x14ac:dyDescent="0.25">
      <c r="C2" s="15" t="s">
        <v>304</v>
      </c>
      <c r="D2" s="3" t="s">
        <v>214</v>
      </c>
      <c r="E2" s="3" t="s">
        <v>215</v>
      </c>
      <c r="F2" s="3" t="s">
        <v>216</v>
      </c>
      <c r="G2" s="3" t="s">
        <v>0</v>
      </c>
      <c r="I2" t="s">
        <v>308</v>
      </c>
    </row>
    <row r="3" spans="2:9" x14ac:dyDescent="0.25">
      <c r="I3" s="16" t="s">
        <v>310</v>
      </c>
    </row>
    <row r="4" spans="2:9" x14ac:dyDescent="0.25">
      <c r="B4" s="24">
        <v>1</v>
      </c>
      <c r="C4" t="s">
        <v>224</v>
      </c>
      <c r="D4">
        <v>36</v>
      </c>
      <c r="E4">
        <v>38</v>
      </c>
      <c r="F4">
        <v>36</v>
      </c>
      <c r="G4">
        <v>110</v>
      </c>
    </row>
    <row r="5" spans="2:9" x14ac:dyDescent="0.25">
      <c r="B5" s="24">
        <v>2</v>
      </c>
      <c r="C5" t="s">
        <v>233</v>
      </c>
      <c r="D5">
        <v>51</v>
      </c>
      <c r="E5">
        <v>21</v>
      </c>
      <c r="F5">
        <v>28</v>
      </c>
      <c r="G5">
        <v>100</v>
      </c>
    </row>
    <row r="6" spans="2:9" x14ac:dyDescent="0.25">
      <c r="B6" s="24">
        <v>3</v>
      </c>
      <c r="C6" t="s">
        <v>225</v>
      </c>
      <c r="D6">
        <v>23</v>
      </c>
      <c r="E6">
        <v>21</v>
      </c>
      <c r="F6">
        <v>29</v>
      </c>
      <c r="G6">
        <v>73</v>
      </c>
    </row>
    <row r="7" spans="2:9" x14ac:dyDescent="0.25">
      <c r="B7" s="24">
        <v>4</v>
      </c>
      <c r="C7" t="s">
        <v>226</v>
      </c>
      <c r="D7">
        <v>19</v>
      </c>
      <c r="E7">
        <v>13</v>
      </c>
      <c r="F7">
        <v>15</v>
      </c>
      <c r="G7">
        <v>47</v>
      </c>
    </row>
    <row r="8" spans="2:9" x14ac:dyDescent="0.25">
      <c r="B8" s="24">
        <v>5</v>
      </c>
      <c r="C8" t="s">
        <v>228</v>
      </c>
      <c r="D8">
        <v>14</v>
      </c>
      <c r="E8">
        <v>14</v>
      </c>
      <c r="F8">
        <v>17</v>
      </c>
      <c r="G8">
        <v>45</v>
      </c>
    </row>
    <row r="9" spans="2:9" x14ac:dyDescent="0.25">
      <c r="B9" s="24">
        <v>6</v>
      </c>
      <c r="C9" t="s">
        <v>227</v>
      </c>
      <c r="D9">
        <v>16</v>
      </c>
      <c r="E9">
        <v>10</v>
      </c>
      <c r="F9">
        <v>15</v>
      </c>
      <c r="G9">
        <v>41</v>
      </c>
    </row>
    <row r="10" spans="2:9" x14ac:dyDescent="0.25">
      <c r="B10" s="24">
        <v>7</v>
      </c>
      <c r="C10" t="s">
        <v>232</v>
      </c>
      <c r="D10">
        <v>7</v>
      </c>
      <c r="E10">
        <v>16</v>
      </c>
      <c r="F10">
        <v>18</v>
      </c>
      <c r="G10">
        <v>41</v>
      </c>
    </row>
    <row r="11" spans="2:9" x14ac:dyDescent="0.25">
      <c r="B11" s="24">
        <v>8</v>
      </c>
      <c r="C11" t="s">
        <v>229</v>
      </c>
      <c r="D11">
        <v>13</v>
      </c>
      <c r="E11">
        <v>9</v>
      </c>
      <c r="F11">
        <v>8</v>
      </c>
      <c r="G11">
        <v>30</v>
      </c>
    </row>
    <row r="12" spans="2:9" x14ac:dyDescent="0.25">
      <c r="B12" s="24">
        <v>9</v>
      </c>
      <c r="C12" t="s">
        <v>231</v>
      </c>
      <c r="D12">
        <v>8</v>
      </c>
      <c r="E12">
        <v>9</v>
      </c>
      <c r="F12">
        <v>10</v>
      </c>
      <c r="G12">
        <v>27</v>
      </c>
    </row>
    <row r="13" spans="2:9" x14ac:dyDescent="0.25">
      <c r="B13" s="24">
        <v>10</v>
      </c>
      <c r="C13" t="s">
        <v>236</v>
      </c>
      <c r="D13">
        <v>7</v>
      </c>
      <c r="E13">
        <v>5</v>
      </c>
      <c r="F13">
        <v>15</v>
      </c>
      <c r="G13">
        <v>27</v>
      </c>
    </row>
    <row r="14" spans="2:9" x14ac:dyDescent="0.25">
      <c r="B14" s="24">
        <v>11</v>
      </c>
      <c r="C14" t="s">
        <v>230</v>
      </c>
      <c r="D14">
        <v>9</v>
      </c>
      <c r="E14">
        <v>6</v>
      </c>
      <c r="F14">
        <v>9</v>
      </c>
      <c r="G14">
        <v>24</v>
      </c>
    </row>
    <row r="15" spans="2:9" x14ac:dyDescent="0.25">
      <c r="B15" s="24">
        <v>12</v>
      </c>
      <c r="C15" t="s">
        <v>235</v>
      </c>
      <c r="D15">
        <v>2</v>
      </c>
      <c r="E15">
        <v>11</v>
      </c>
      <c r="F15">
        <v>11</v>
      </c>
      <c r="G15">
        <v>24</v>
      </c>
    </row>
    <row r="16" spans="2:9" x14ac:dyDescent="0.25">
      <c r="B16" s="24">
        <v>13</v>
      </c>
      <c r="C16" t="s">
        <v>240</v>
      </c>
      <c r="D16">
        <v>4</v>
      </c>
      <c r="E16">
        <v>5</v>
      </c>
      <c r="F16">
        <v>10</v>
      </c>
      <c r="G16">
        <v>19</v>
      </c>
    </row>
    <row r="17" spans="2:7" x14ac:dyDescent="0.25">
      <c r="B17" s="24">
        <v>14</v>
      </c>
      <c r="C17" t="s">
        <v>239</v>
      </c>
      <c r="D17">
        <v>5</v>
      </c>
      <c r="E17">
        <v>10</v>
      </c>
      <c r="F17">
        <v>3</v>
      </c>
      <c r="G17">
        <v>18</v>
      </c>
    </row>
    <row r="18" spans="2:7" x14ac:dyDescent="0.25">
      <c r="B18" s="24">
        <v>15</v>
      </c>
      <c r="C18" t="s">
        <v>243</v>
      </c>
      <c r="D18">
        <v>3</v>
      </c>
      <c r="E18">
        <v>9</v>
      </c>
      <c r="F18">
        <v>6</v>
      </c>
      <c r="G18">
        <v>18</v>
      </c>
    </row>
    <row r="19" spans="2:7" x14ac:dyDescent="0.25">
      <c r="B19" s="24">
        <v>16</v>
      </c>
      <c r="C19" t="s">
        <v>234</v>
      </c>
      <c r="D19">
        <v>7</v>
      </c>
      <c r="E19">
        <v>5</v>
      </c>
      <c r="F19">
        <v>4</v>
      </c>
      <c r="G19">
        <v>16</v>
      </c>
    </row>
    <row r="20" spans="2:7" x14ac:dyDescent="0.25">
      <c r="B20" s="24">
        <v>17</v>
      </c>
      <c r="C20" t="s">
        <v>237</v>
      </c>
      <c r="D20">
        <v>6</v>
      </c>
      <c r="E20">
        <v>4</v>
      </c>
      <c r="F20">
        <v>4</v>
      </c>
      <c r="G20">
        <v>14</v>
      </c>
    </row>
    <row r="21" spans="2:7" x14ac:dyDescent="0.25">
      <c r="B21" s="24">
        <v>18</v>
      </c>
      <c r="C21" t="s">
        <v>247</v>
      </c>
      <c r="D21">
        <v>3</v>
      </c>
      <c r="E21">
        <v>4</v>
      </c>
      <c r="F21">
        <v>7</v>
      </c>
      <c r="G21">
        <v>14</v>
      </c>
    </row>
    <row r="22" spans="2:7" x14ac:dyDescent="0.25">
      <c r="B22" s="24">
        <v>19</v>
      </c>
      <c r="C22" t="s">
        <v>252</v>
      </c>
      <c r="D22">
        <v>2</v>
      </c>
      <c r="E22">
        <v>4</v>
      </c>
      <c r="F22">
        <v>7</v>
      </c>
      <c r="G22">
        <v>13</v>
      </c>
    </row>
    <row r="23" spans="2:7" x14ac:dyDescent="0.25">
      <c r="B23" s="24">
        <v>20</v>
      </c>
      <c r="C23" t="s">
        <v>238</v>
      </c>
      <c r="D23">
        <v>6</v>
      </c>
      <c r="E23">
        <v>3</v>
      </c>
      <c r="F23">
        <v>2</v>
      </c>
      <c r="G23">
        <v>11</v>
      </c>
    </row>
    <row r="24" spans="2:7" x14ac:dyDescent="0.25">
      <c r="B24" s="24">
        <v>21</v>
      </c>
      <c r="C24" t="s">
        <v>264</v>
      </c>
      <c r="D24">
        <v>3</v>
      </c>
      <c r="E24">
        <v>3</v>
      </c>
      <c r="F24">
        <v>5</v>
      </c>
      <c r="G24">
        <v>11</v>
      </c>
    </row>
    <row r="25" spans="2:7" x14ac:dyDescent="0.25">
      <c r="B25" s="24">
        <v>22</v>
      </c>
      <c r="C25" t="s">
        <v>244</v>
      </c>
      <c r="D25">
        <v>3</v>
      </c>
      <c r="E25">
        <v>6</v>
      </c>
      <c r="F25">
        <v>1</v>
      </c>
      <c r="G25">
        <v>10</v>
      </c>
    </row>
    <row r="26" spans="2:7" x14ac:dyDescent="0.25">
      <c r="B26" s="24">
        <v>23</v>
      </c>
      <c r="C26" t="s">
        <v>245</v>
      </c>
      <c r="D26">
        <v>3</v>
      </c>
      <c r="E26">
        <v>5</v>
      </c>
      <c r="F26">
        <v>2</v>
      </c>
      <c r="G26">
        <v>10</v>
      </c>
    </row>
    <row r="27" spans="2:7" x14ac:dyDescent="0.25">
      <c r="B27" s="24">
        <v>24</v>
      </c>
      <c r="C27" t="s">
        <v>246</v>
      </c>
      <c r="D27">
        <v>3</v>
      </c>
      <c r="E27">
        <v>5</v>
      </c>
      <c r="F27">
        <v>1</v>
      </c>
      <c r="G27">
        <v>9</v>
      </c>
    </row>
    <row r="28" spans="2:7" x14ac:dyDescent="0.25">
      <c r="B28" s="24">
        <v>25</v>
      </c>
      <c r="C28" t="s">
        <v>249</v>
      </c>
      <c r="D28">
        <v>3</v>
      </c>
      <c r="E28">
        <v>2</v>
      </c>
      <c r="F28">
        <v>4</v>
      </c>
      <c r="G28">
        <v>9</v>
      </c>
    </row>
    <row r="29" spans="2:7" x14ac:dyDescent="0.25">
      <c r="B29" s="24">
        <v>26</v>
      </c>
      <c r="C29" t="s">
        <v>241</v>
      </c>
      <c r="D29">
        <v>4</v>
      </c>
      <c r="E29">
        <v>1</v>
      </c>
      <c r="F29">
        <v>3</v>
      </c>
      <c r="G29">
        <v>8</v>
      </c>
    </row>
    <row r="30" spans="2:7" x14ac:dyDescent="0.25">
      <c r="B30" s="24">
        <v>27</v>
      </c>
      <c r="C30" t="s">
        <v>259</v>
      </c>
      <c r="D30">
        <v>1</v>
      </c>
      <c r="E30">
        <v>4</v>
      </c>
      <c r="F30">
        <v>3</v>
      </c>
      <c r="G30">
        <v>8</v>
      </c>
    </row>
    <row r="31" spans="2:7" x14ac:dyDescent="0.25">
      <c r="B31" s="24">
        <v>28</v>
      </c>
      <c r="C31" t="s">
        <v>242</v>
      </c>
      <c r="D31">
        <v>4</v>
      </c>
      <c r="E31">
        <v>1</v>
      </c>
      <c r="F31">
        <v>2</v>
      </c>
      <c r="G31">
        <v>7</v>
      </c>
    </row>
    <row r="32" spans="2:7" x14ac:dyDescent="0.25">
      <c r="B32" s="24">
        <v>29</v>
      </c>
      <c r="C32" t="s">
        <v>253</v>
      </c>
      <c r="D32">
        <v>2</v>
      </c>
      <c r="E32">
        <v>2</v>
      </c>
      <c r="F32">
        <v>3</v>
      </c>
      <c r="G32">
        <v>7</v>
      </c>
    </row>
    <row r="33" spans="2:7" x14ac:dyDescent="0.25">
      <c r="B33" s="24">
        <v>30</v>
      </c>
      <c r="C33" t="s">
        <v>255</v>
      </c>
      <c r="D33">
        <v>2</v>
      </c>
      <c r="E33">
        <v>1</v>
      </c>
      <c r="F33">
        <v>4</v>
      </c>
      <c r="G33">
        <v>7</v>
      </c>
    </row>
    <row r="34" spans="2:7" x14ac:dyDescent="0.25">
      <c r="B34" s="24">
        <v>31</v>
      </c>
      <c r="C34" t="s">
        <v>260</v>
      </c>
      <c r="D34">
        <v>1</v>
      </c>
      <c r="E34">
        <v>2</v>
      </c>
      <c r="F34">
        <v>4</v>
      </c>
      <c r="G34">
        <v>7</v>
      </c>
    </row>
    <row r="35" spans="2:7" x14ac:dyDescent="0.25">
      <c r="B35" s="24">
        <v>32</v>
      </c>
      <c r="C35" t="s">
        <v>248</v>
      </c>
      <c r="D35">
        <v>3</v>
      </c>
      <c r="E35">
        <v>3</v>
      </c>
      <c r="F35">
        <v>0</v>
      </c>
      <c r="G35">
        <v>6</v>
      </c>
    </row>
    <row r="36" spans="2:7" x14ac:dyDescent="0.25">
      <c r="B36" s="24">
        <v>32</v>
      </c>
      <c r="C36" t="s">
        <v>250</v>
      </c>
      <c r="D36">
        <v>3</v>
      </c>
      <c r="E36">
        <v>2</v>
      </c>
      <c r="F36">
        <v>1</v>
      </c>
      <c r="G36">
        <v>6</v>
      </c>
    </row>
    <row r="37" spans="2:7" x14ac:dyDescent="0.25">
      <c r="B37" s="24">
        <v>34</v>
      </c>
      <c r="C37" t="s">
        <v>251</v>
      </c>
      <c r="D37">
        <v>3</v>
      </c>
      <c r="E37">
        <v>0</v>
      </c>
      <c r="F37">
        <v>3</v>
      </c>
      <c r="G37">
        <v>6</v>
      </c>
    </row>
    <row r="38" spans="2:7" x14ac:dyDescent="0.25">
      <c r="B38" s="24">
        <v>35</v>
      </c>
      <c r="C38" t="s">
        <v>256</v>
      </c>
      <c r="D38">
        <v>2</v>
      </c>
      <c r="E38">
        <v>1</v>
      </c>
      <c r="F38">
        <v>3</v>
      </c>
      <c r="G38">
        <v>6</v>
      </c>
    </row>
    <row r="39" spans="2:7" x14ac:dyDescent="0.25">
      <c r="B39" s="24">
        <v>36</v>
      </c>
      <c r="C39" t="s">
        <v>257</v>
      </c>
      <c r="D39">
        <v>2</v>
      </c>
      <c r="E39">
        <v>0</v>
      </c>
      <c r="F39">
        <v>4</v>
      </c>
      <c r="G39">
        <v>6</v>
      </c>
    </row>
    <row r="40" spans="2:7" x14ac:dyDescent="0.25">
      <c r="B40" s="24">
        <v>37</v>
      </c>
      <c r="C40" t="s">
        <v>261</v>
      </c>
      <c r="D40">
        <v>1</v>
      </c>
      <c r="E40">
        <v>2</v>
      </c>
      <c r="F40">
        <v>3</v>
      </c>
      <c r="G40">
        <v>6</v>
      </c>
    </row>
    <row r="41" spans="2:7" x14ac:dyDescent="0.25">
      <c r="B41" s="24">
        <v>38</v>
      </c>
      <c r="C41" t="s">
        <v>290</v>
      </c>
      <c r="D41">
        <v>0</v>
      </c>
      <c r="E41">
        <v>0</v>
      </c>
      <c r="F41">
        <v>6</v>
      </c>
      <c r="G41">
        <v>6</v>
      </c>
    </row>
    <row r="42" spans="2:7" x14ac:dyDescent="0.25">
      <c r="B42" s="24">
        <v>39</v>
      </c>
      <c r="C42" t="s">
        <v>262</v>
      </c>
      <c r="D42">
        <v>1</v>
      </c>
      <c r="E42">
        <v>2</v>
      </c>
      <c r="F42">
        <v>2</v>
      </c>
      <c r="G42">
        <v>5</v>
      </c>
    </row>
    <row r="43" spans="2:7" x14ac:dyDescent="0.25">
      <c r="B43" s="24">
        <v>40</v>
      </c>
      <c r="C43" t="s">
        <v>263</v>
      </c>
      <c r="D43">
        <v>1</v>
      </c>
      <c r="E43">
        <v>1</v>
      </c>
      <c r="F43">
        <v>3</v>
      </c>
      <c r="G43">
        <v>5</v>
      </c>
    </row>
    <row r="44" spans="2:7" x14ac:dyDescent="0.25">
      <c r="B44" s="24">
        <v>41</v>
      </c>
      <c r="C44" t="s">
        <v>273</v>
      </c>
      <c r="D44">
        <v>0</v>
      </c>
      <c r="E44">
        <v>4</v>
      </c>
      <c r="F44">
        <v>1</v>
      </c>
      <c r="G44">
        <v>5</v>
      </c>
    </row>
    <row r="45" spans="2:7" x14ac:dyDescent="0.25">
      <c r="B45" s="24">
        <v>42</v>
      </c>
      <c r="C45" t="s">
        <v>274</v>
      </c>
      <c r="D45">
        <v>0</v>
      </c>
      <c r="E45">
        <v>2</v>
      </c>
      <c r="F45">
        <v>3</v>
      </c>
      <c r="G45">
        <v>5</v>
      </c>
    </row>
    <row r="46" spans="2:7" x14ac:dyDescent="0.25">
      <c r="B46" s="24">
        <v>43</v>
      </c>
      <c r="C46" t="s">
        <v>275</v>
      </c>
      <c r="D46">
        <v>0</v>
      </c>
      <c r="E46">
        <v>2</v>
      </c>
      <c r="F46">
        <v>3</v>
      </c>
      <c r="G46">
        <v>5</v>
      </c>
    </row>
    <row r="47" spans="2:7" x14ac:dyDescent="0.25">
      <c r="B47" s="24">
        <v>44</v>
      </c>
      <c r="C47" t="s">
        <v>338</v>
      </c>
      <c r="D47">
        <v>2</v>
      </c>
      <c r="E47">
        <v>2</v>
      </c>
      <c r="F47">
        <v>0</v>
      </c>
      <c r="G47">
        <v>4</v>
      </c>
    </row>
    <row r="48" spans="2:7" x14ac:dyDescent="0.25">
      <c r="B48" s="24">
        <v>45</v>
      </c>
      <c r="C48" t="s">
        <v>254</v>
      </c>
      <c r="D48">
        <v>2</v>
      </c>
      <c r="E48">
        <v>2</v>
      </c>
      <c r="F48">
        <v>0</v>
      </c>
      <c r="G48">
        <v>4</v>
      </c>
    </row>
    <row r="49" spans="2:7" x14ac:dyDescent="0.25">
      <c r="B49" s="24">
        <v>46</v>
      </c>
      <c r="C49" t="s">
        <v>330</v>
      </c>
      <c r="D49">
        <v>1</v>
      </c>
      <c r="E49">
        <v>3</v>
      </c>
      <c r="F49">
        <v>0</v>
      </c>
      <c r="G49">
        <v>4</v>
      </c>
    </row>
    <row r="50" spans="2:7" x14ac:dyDescent="0.25">
      <c r="B50" s="24">
        <v>46</v>
      </c>
      <c r="C50" t="s">
        <v>265</v>
      </c>
      <c r="D50">
        <v>1</v>
      </c>
      <c r="E50">
        <v>1</v>
      </c>
      <c r="F50">
        <v>2</v>
      </c>
      <c r="G50">
        <v>4</v>
      </c>
    </row>
    <row r="51" spans="2:7" x14ac:dyDescent="0.25">
      <c r="B51" s="24">
        <v>46</v>
      </c>
      <c r="C51" t="s">
        <v>276</v>
      </c>
      <c r="D51">
        <v>0</v>
      </c>
      <c r="E51">
        <v>2</v>
      </c>
      <c r="F51">
        <v>2</v>
      </c>
      <c r="G51">
        <v>4</v>
      </c>
    </row>
    <row r="52" spans="2:7" x14ac:dyDescent="0.25">
      <c r="B52" s="24">
        <v>46</v>
      </c>
      <c r="C52" t="s">
        <v>278</v>
      </c>
      <c r="D52">
        <v>0</v>
      </c>
      <c r="E52">
        <v>1</v>
      </c>
      <c r="F52">
        <v>3</v>
      </c>
      <c r="G52">
        <v>4</v>
      </c>
    </row>
    <row r="53" spans="2:7" x14ac:dyDescent="0.25">
      <c r="B53" s="24">
        <v>50</v>
      </c>
      <c r="C53" t="s">
        <v>291</v>
      </c>
      <c r="D53">
        <v>0</v>
      </c>
      <c r="E53">
        <v>0</v>
      </c>
      <c r="F53">
        <v>4</v>
      </c>
      <c r="G53">
        <v>4</v>
      </c>
    </row>
    <row r="54" spans="2:7" x14ac:dyDescent="0.25">
      <c r="B54" s="24">
        <v>51</v>
      </c>
      <c r="C54" t="s">
        <v>258</v>
      </c>
      <c r="D54">
        <v>2</v>
      </c>
      <c r="E54">
        <v>0</v>
      </c>
      <c r="F54">
        <v>1</v>
      </c>
      <c r="G54">
        <v>3</v>
      </c>
    </row>
    <row r="55" spans="2:7" x14ac:dyDescent="0.25">
      <c r="B55" s="24">
        <v>52</v>
      </c>
      <c r="C55" t="s">
        <v>266</v>
      </c>
      <c r="D55">
        <v>1</v>
      </c>
      <c r="E55">
        <v>1</v>
      </c>
      <c r="F55">
        <v>1</v>
      </c>
      <c r="G55">
        <v>3</v>
      </c>
    </row>
    <row r="56" spans="2:7" x14ac:dyDescent="0.25">
      <c r="B56" s="24">
        <v>52</v>
      </c>
      <c r="C56" t="s">
        <v>270</v>
      </c>
      <c r="D56">
        <v>1</v>
      </c>
      <c r="E56">
        <v>0</v>
      </c>
      <c r="F56">
        <v>2</v>
      </c>
      <c r="G56">
        <v>3</v>
      </c>
    </row>
    <row r="57" spans="2:7" x14ac:dyDescent="0.25">
      <c r="B57" s="24">
        <v>52</v>
      </c>
      <c r="C57" t="s">
        <v>279</v>
      </c>
      <c r="D57">
        <v>0</v>
      </c>
      <c r="E57">
        <v>1</v>
      </c>
      <c r="F57">
        <v>2</v>
      </c>
      <c r="G57">
        <v>3</v>
      </c>
    </row>
    <row r="58" spans="2:7" x14ac:dyDescent="0.25">
      <c r="B58" s="24">
        <v>55</v>
      </c>
      <c r="C58" t="s">
        <v>280</v>
      </c>
      <c r="D58">
        <v>0</v>
      </c>
      <c r="E58">
        <v>1</v>
      </c>
      <c r="F58">
        <v>2</v>
      </c>
      <c r="G58">
        <v>3</v>
      </c>
    </row>
    <row r="59" spans="2:7" x14ac:dyDescent="0.25">
      <c r="B59" s="24">
        <v>56</v>
      </c>
      <c r="C59" t="s">
        <v>342</v>
      </c>
      <c r="D59">
        <v>0</v>
      </c>
      <c r="E59">
        <v>1</v>
      </c>
      <c r="F59">
        <v>2</v>
      </c>
      <c r="G59">
        <v>3</v>
      </c>
    </row>
    <row r="60" spans="2:7" x14ac:dyDescent="0.25">
      <c r="B60" s="24">
        <v>56</v>
      </c>
      <c r="C60" t="s">
        <v>267</v>
      </c>
      <c r="D60">
        <v>1</v>
      </c>
      <c r="E60">
        <v>1</v>
      </c>
      <c r="F60">
        <v>0</v>
      </c>
      <c r="G60">
        <v>2</v>
      </c>
    </row>
    <row r="61" spans="2:7" x14ac:dyDescent="0.25">
      <c r="B61" s="24">
        <v>58</v>
      </c>
      <c r="C61" t="s">
        <v>331</v>
      </c>
      <c r="D61">
        <v>1</v>
      </c>
      <c r="E61">
        <v>1</v>
      </c>
      <c r="F61">
        <v>0</v>
      </c>
      <c r="G61">
        <v>2</v>
      </c>
    </row>
    <row r="62" spans="2:7" x14ac:dyDescent="0.25">
      <c r="B62" s="24">
        <v>59</v>
      </c>
      <c r="C62" t="s">
        <v>268</v>
      </c>
      <c r="D62">
        <v>1</v>
      </c>
      <c r="E62">
        <v>1</v>
      </c>
      <c r="F62">
        <v>0</v>
      </c>
      <c r="G62">
        <v>2</v>
      </c>
    </row>
    <row r="63" spans="2:7" x14ac:dyDescent="0.25">
      <c r="B63" s="24">
        <v>60</v>
      </c>
      <c r="C63" t="s">
        <v>269</v>
      </c>
      <c r="D63">
        <v>1</v>
      </c>
      <c r="E63">
        <v>1</v>
      </c>
      <c r="F63">
        <v>0</v>
      </c>
      <c r="G63">
        <v>2</v>
      </c>
    </row>
    <row r="64" spans="2:7" x14ac:dyDescent="0.25">
      <c r="B64" s="24">
        <v>61</v>
      </c>
      <c r="C64" t="s">
        <v>271</v>
      </c>
      <c r="D64">
        <v>1</v>
      </c>
      <c r="E64">
        <v>0</v>
      </c>
      <c r="F64">
        <v>1</v>
      </c>
      <c r="G64">
        <v>2</v>
      </c>
    </row>
    <row r="65" spans="2:7" x14ac:dyDescent="0.25">
      <c r="B65" s="24">
        <v>61</v>
      </c>
      <c r="C65" t="s">
        <v>277</v>
      </c>
      <c r="D65">
        <v>0</v>
      </c>
      <c r="E65">
        <v>2</v>
      </c>
      <c r="F65">
        <v>0</v>
      </c>
      <c r="G65">
        <v>2</v>
      </c>
    </row>
    <row r="66" spans="2:7" x14ac:dyDescent="0.25">
      <c r="B66" s="24">
        <v>61</v>
      </c>
      <c r="C66" t="s">
        <v>281</v>
      </c>
      <c r="D66">
        <v>0</v>
      </c>
      <c r="E66">
        <v>1</v>
      </c>
      <c r="F66">
        <v>1</v>
      </c>
      <c r="G66">
        <v>2</v>
      </c>
    </row>
    <row r="67" spans="2:7" x14ac:dyDescent="0.25">
      <c r="B67" s="24">
        <v>64</v>
      </c>
      <c r="C67" t="s">
        <v>282</v>
      </c>
      <c r="D67">
        <v>0</v>
      </c>
      <c r="E67">
        <v>1</v>
      </c>
      <c r="F67">
        <v>1</v>
      </c>
      <c r="G67">
        <v>2</v>
      </c>
    </row>
    <row r="68" spans="2:7" x14ac:dyDescent="0.25">
      <c r="B68" s="24">
        <v>64</v>
      </c>
      <c r="C68" t="s">
        <v>283</v>
      </c>
      <c r="D68">
        <v>0</v>
      </c>
      <c r="E68">
        <v>1</v>
      </c>
      <c r="F68">
        <v>1</v>
      </c>
      <c r="G68">
        <v>2</v>
      </c>
    </row>
    <row r="69" spans="2:7" x14ac:dyDescent="0.25">
      <c r="B69" s="24">
        <v>64</v>
      </c>
      <c r="C69" t="s">
        <v>284</v>
      </c>
      <c r="D69">
        <v>0</v>
      </c>
      <c r="E69">
        <v>1</v>
      </c>
      <c r="F69">
        <v>1</v>
      </c>
      <c r="G69">
        <v>2</v>
      </c>
    </row>
    <row r="70" spans="2:7" x14ac:dyDescent="0.25">
      <c r="B70" s="24">
        <v>64</v>
      </c>
      <c r="C70" t="s">
        <v>285</v>
      </c>
      <c r="D70">
        <v>0</v>
      </c>
      <c r="E70">
        <v>1</v>
      </c>
      <c r="F70">
        <v>1</v>
      </c>
      <c r="G70">
        <v>2</v>
      </c>
    </row>
    <row r="71" spans="2:7" x14ac:dyDescent="0.25">
      <c r="B71" s="24">
        <v>64</v>
      </c>
      <c r="C71" t="s">
        <v>343</v>
      </c>
      <c r="D71">
        <v>0</v>
      </c>
      <c r="E71">
        <v>1</v>
      </c>
      <c r="F71">
        <v>1</v>
      </c>
      <c r="G71">
        <v>2</v>
      </c>
    </row>
    <row r="72" spans="2:7" x14ac:dyDescent="0.25">
      <c r="B72" s="24">
        <v>64</v>
      </c>
      <c r="C72" t="s">
        <v>272</v>
      </c>
      <c r="D72">
        <v>1</v>
      </c>
      <c r="E72">
        <v>0</v>
      </c>
      <c r="F72">
        <v>0</v>
      </c>
      <c r="G72">
        <v>1</v>
      </c>
    </row>
    <row r="73" spans="2:7" x14ac:dyDescent="0.25">
      <c r="B73" s="24">
        <v>70</v>
      </c>
      <c r="C73" t="s">
        <v>340</v>
      </c>
      <c r="D73">
        <v>1</v>
      </c>
      <c r="E73">
        <v>0</v>
      </c>
      <c r="F73">
        <v>0</v>
      </c>
      <c r="G73">
        <v>1</v>
      </c>
    </row>
    <row r="74" spans="2:7" x14ac:dyDescent="0.25">
      <c r="B74" s="24">
        <v>70</v>
      </c>
      <c r="C74" t="s">
        <v>341</v>
      </c>
      <c r="D74">
        <v>1</v>
      </c>
      <c r="E74">
        <v>0</v>
      </c>
      <c r="F74">
        <v>0</v>
      </c>
      <c r="G74">
        <v>1</v>
      </c>
    </row>
    <row r="75" spans="2:7" x14ac:dyDescent="0.25">
      <c r="B75" s="24">
        <v>70</v>
      </c>
      <c r="C75" t="s">
        <v>286</v>
      </c>
      <c r="D75">
        <v>0</v>
      </c>
      <c r="E75">
        <v>1</v>
      </c>
      <c r="F75">
        <v>0</v>
      </c>
      <c r="G75">
        <v>1</v>
      </c>
    </row>
    <row r="76" spans="2:7" x14ac:dyDescent="0.25">
      <c r="B76" s="24">
        <v>70</v>
      </c>
      <c r="C76" t="s">
        <v>344</v>
      </c>
      <c r="D76">
        <v>0</v>
      </c>
      <c r="E76">
        <v>1</v>
      </c>
      <c r="F76">
        <v>0</v>
      </c>
      <c r="G76">
        <v>1</v>
      </c>
    </row>
    <row r="77" spans="2:7" x14ac:dyDescent="0.25">
      <c r="B77" s="24">
        <v>70</v>
      </c>
      <c r="C77" t="s">
        <v>287</v>
      </c>
      <c r="D77">
        <v>0</v>
      </c>
      <c r="E77">
        <v>1</v>
      </c>
      <c r="F77">
        <v>0</v>
      </c>
      <c r="G77">
        <v>1</v>
      </c>
    </row>
    <row r="78" spans="2:7" x14ac:dyDescent="0.25">
      <c r="B78" s="24">
        <v>70</v>
      </c>
      <c r="C78" t="s">
        <v>345</v>
      </c>
      <c r="D78">
        <v>0</v>
      </c>
      <c r="E78">
        <v>1</v>
      </c>
      <c r="F78">
        <v>0</v>
      </c>
      <c r="G78">
        <v>1</v>
      </c>
    </row>
    <row r="79" spans="2:7" x14ac:dyDescent="0.25">
      <c r="B79" s="24">
        <v>70</v>
      </c>
      <c r="C79" t="s">
        <v>288</v>
      </c>
      <c r="D79">
        <v>0</v>
      </c>
      <c r="E79">
        <v>1</v>
      </c>
      <c r="F79">
        <v>0</v>
      </c>
      <c r="G79">
        <v>1</v>
      </c>
    </row>
    <row r="80" spans="2:7" x14ac:dyDescent="0.25">
      <c r="B80" s="24">
        <v>70</v>
      </c>
      <c r="C80" t="s">
        <v>346</v>
      </c>
      <c r="D80">
        <v>0</v>
      </c>
      <c r="E80">
        <v>1</v>
      </c>
      <c r="F80">
        <v>0</v>
      </c>
      <c r="G80">
        <v>1</v>
      </c>
    </row>
    <row r="81" spans="2:7" x14ac:dyDescent="0.25">
      <c r="B81" s="24">
        <v>78</v>
      </c>
      <c r="C81" t="s">
        <v>347</v>
      </c>
      <c r="D81">
        <v>0</v>
      </c>
      <c r="E81">
        <v>1</v>
      </c>
      <c r="F81">
        <v>0</v>
      </c>
      <c r="G81">
        <v>1</v>
      </c>
    </row>
    <row r="82" spans="2:7" x14ac:dyDescent="0.25">
      <c r="B82" s="24">
        <v>79</v>
      </c>
      <c r="C82" t="s">
        <v>289</v>
      </c>
      <c r="D82">
        <v>0</v>
      </c>
      <c r="E82">
        <v>1</v>
      </c>
      <c r="F82">
        <v>0</v>
      </c>
      <c r="G82">
        <v>1</v>
      </c>
    </row>
    <row r="83" spans="2:7" x14ac:dyDescent="0.25">
      <c r="B83" s="24">
        <v>80</v>
      </c>
      <c r="C83" t="s">
        <v>348</v>
      </c>
      <c r="D83">
        <v>0</v>
      </c>
      <c r="E83">
        <v>0</v>
      </c>
      <c r="F83">
        <v>1</v>
      </c>
      <c r="G83">
        <v>1</v>
      </c>
    </row>
    <row r="84" spans="2:7" x14ac:dyDescent="0.25">
      <c r="B84" s="24">
        <v>80</v>
      </c>
      <c r="C84" t="s">
        <v>329</v>
      </c>
      <c r="D84">
        <v>0</v>
      </c>
      <c r="E84">
        <v>0</v>
      </c>
      <c r="F84">
        <v>1</v>
      </c>
      <c r="G84">
        <v>1</v>
      </c>
    </row>
    <row r="85" spans="2:7" x14ac:dyDescent="0.25">
      <c r="B85" s="24">
        <v>80</v>
      </c>
      <c r="C85" t="s">
        <v>292</v>
      </c>
      <c r="D85">
        <v>0</v>
      </c>
      <c r="E85">
        <v>0</v>
      </c>
      <c r="F85">
        <v>1</v>
      </c>
      <c r="G85">
        <v>1</v>
      </c>
    </row>
    <row r="86" spans="2:7" x14ac:dyDescent="0.25">
      <c r="B86" s="24">
        <v>80</v>
      </c>
      <c r="C86" t="s">
        <v>293</v>
      </c>
      <c r="D86">
        <v>0</v>
      </c>
      <c r="E86">
        <v>0</v>
      </c>
      <c r="F86">
        <v>1</v>
      </c>
      <c r="G86">
        <v>1</v>
      </c>
    </row>
    <row r="87" spans="2:7" x14ac:dyDescent="0.25">
      <c r="B87" s="24">
        <v>80</v>
      </c>
      <c r="C87" t="s">
        <v>349</v>
      </c>
      <c r="D87">
        <v>0</v>
      </c>
      <c r="E87">
        <v>0</v>
      </c>
      <c r="F87">
        <v>1</v>
      </c>
      <c r="G87">
        <v>1</v>
      </c>
    </row>
    <row r="88" spans="2:7" x14ac:dyDescent="0.25">
      <c r="B88" s="24">
        <v>80</v>
      </c>
      <c r="C88" t="s">
        <v>350</v>
      </c>
      <c r="D88">
        <v>0</v>
      </c>
      <c r="E88">
        <v>0</v>
      </c>
      <c r="F88">
        <v>1</v>
      </c>
      <c r="G88">
        <v>1</v>
      </c>
    </row>
    <row r="89" spans="2:7" x14ac:dyDescent="0.25">
      <c r="B89" s="24">
        <v>80</v>
      </c>
      <c r="C89" t="s">
        <v>336</v>
      </c>
      <c r="D89">
        <v>0</v>
      </c>
      <c r="E89">
        <v>0</v>
      </c>
      <c r="F89">
        <v>1</v>
      </c>
      <c r="G89">
        <v>1</v>
      </c>
    </row>
  </sheetData>
  <sortState ref="C4:G89">
    <sortCondition descending="1" ref="G4:G89"/>
  </sortState>
  <hyperlinks>
    <hyperlink ref="I3" r:id="rId1"/>
  </hyperlinks>
  <pageMargins left="0.7" right="0.7" top="0.75" bottom="0.75" header="0.3" footer="0.3"/>
  <pageSetup orientation="portrait" horizontalDpi="4294967293" verticalDpi="0"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85"/>
  <sheetViews>
    <sheetView workbookViewId="0"/>
  </sheetViews>
  <sheetFormatPr defaultRowHeight="15" x14ac:dyDescent="0.25"/>
  <cols>
    <col min="2" max="2" width="9.140625" style="24"/>
    <col min="3" max="3" width="25.28515625" bestFit="1" customWidth="1"/>
  </cols>
  <sheetData>
    <row r="2" spans="2:9" x14ac:dyDescent="0.25">
      <c r="C2" s="15" t="s">
        <v>306</v>
      </c>
      <c r="D2" s="3" t="s">
        <v>214</v>
      </c>
      <c r="E2" s="3" t="s">
        <v>215</v>
      </c>
      <c r="F2" s="3" t="s">
        <v>216</v>
      </c>
      <c r="G2" s="3" t="s">
        <v>0</v>
      </c>
      <c r="I2" t="s">
        <v>308</v>
      </c>
    </row>
    <row r="3" spans="2:9" x14ac:dyDescent="0.25">
      <c r="I3" s="16" t="s">
        <v>309</v>
      </c>
    </row>
    <row r="4" spans="2:9" x14ac:dyDescent="0.25">
      <c r="B4" s="24">
        <v>1</v>
      </c>
      <c r="C4" t="s">
        <v>224</v>
      </c>
      <c r="D4">
        <v>35</v>
      </c>
      <c r="E4">
        <v>40</v>
      </c>
      <c r="F4">
        <v>26</v>
      </c>
      <c r="G4">
        <v>101</v>
      </c>
    </row>
    <row r="5" spans="2:9" x14ac:dyDescent="0.25">
      <c r="B5" s="24">
        <v>2</v>
      </c>
      <c r="C5" t="s">
        <v>225</v>
      </c>
      <c r="D5">
        <v>28</v>
      </c>
      <c r="E5">
        <v>26</v>
      </c>
      <c r="F5">
        <v>38</v>
      </c>
      <c r="G5">
        <v>92</v>
      </c>
    </row>
    <row r="6" spans="2:9" x14ac:dyDescent="0.25">
      <c r="B6" s="24">
        <v>3</v>
      </c>
      <c r="C6" t="s">
        <v>233</v>
      </c>
      <c r="D6">
        <v>32</v>
      </c>
      <c r="E6">
        <v>17</v>
      </c>
      <c r="F6">
        <v>14</v>
      </c>
      <c r="G6">
        <v>63</v>
      </c>
    </row>
    <row r="7" spans="2:9" x14ac:dyDescent="0.25">
      <c r="B7" s="24">
        <v>4</v>
      </c>
      <c r="C7" t="s">
        <v>228</v>
      </c>
      <c r="D7">
        <v>17</v>
      </c>
      <c r="E7">
        <v>16</v>
      </c>
      <c r="F7">
        <v>17</v>
      </c>
      <c r="G7">
        <v>50</v>
      </c>
    </row>
    <row r="8" spans="2:9" x14ac:dyDescent="0.25">
      <c r="B8" s="24">
        <v>5</v>
      </c>
      <c r="C8" t="s">
        <v>227</v>
      </c>
      <c r="D8">
        <v>13</v>
      </c>
      <c r="E8">
        <v>16</v>
      </c>
      <c r="F8">
        <v>20</v>
      </c>
      <c r="G8">
        <v>49</v>
      </c>
    </row>
    <row r="9" spans="2:9" x14ac:dyDescent="0.25">
      <c r="B9" s="24">
        <v>6</v>
      </c>
      <c r="C9" t="s">
        <v>230</v>
      </c>
      <c r="D9">
        <v>16</v>
      </c>
      <c r="E9">
        <v>9</v>
      </c>
      <c r="F9">
        <v>12</v>
      </c>
      <c r="G9">
        <v>37</v>
      </c>
    </row>
    <row r="10" spans="2:9" x14ac:dyDescent="0.25">
      <c r="B10" s="24">
        <v>7</v>
      </c>
      <c r="C10" t="s">
        <v>232</v>
      </c>
      <c r="D10">
        <v>11</v>
      </c>
      <c r="E10">
        <v>9</v>
      </c>
      <c r="F10">
        <v>13</v>
      </c>
      <c r="G10">
        <v>33</v>
      </c>
    </row>
    <row r="11" spans="2:9" x14ac:dyDescent="0.25">
      <c r="B11" s="24">
        <v>8</v>
      </c>
      <c r="C11" t="s">
        <v>231</v>
      </c>
      <c r="D11">
        <v>10</v>
      </c>
      <c r="E11">
        <v>11</v>
      </c>
      <c r="F11">
        <v>11</v>
      </c>
      <c r="G11">
        <v>32</v>
      </c>
    </row>
    <row r="12" spans="2:9" x14ac:dyDescent="0.25">
      <c r="B12" s="24">
        <v>9</v>
      </c>
      <c r="C12" t="s">
        <v>229</v>
      </c>
      <c r="D12">
        <v>9</v>
      </c>
      <c r="E12">
        <v>12</v>
      </c>
      <c r="F12">
        <v>9</v>
      </c>
      <c r="G12">
        <v>30</v>
      </c>
    </row>
    <row r="13" spans="2:9" x14ac:dyDescent="0.25">
      <c r="B13" s="24">
        <v>10</v>
      </c>
      <c r="C13" t="s">
        <v>226</v>
      </c>
      <c r="D13">
        <v>9</v>
      </c>
      <c r="E13">
        <v>9</v>
      </c>
      <c r="F13">
        <v>12</v>
      </c>
      <c r="G13">
        <v>30</v>
      </c>
    </row>
    <row r="14" spans="2:9" x14ac:dyDescent="0.25">
      <c r="B14" s="24">
        <v>11</v>
      </c>
      <c r="C14" t="s">
        <v>235</v>
      </c>
      <c r="D14">
        <v>9</v>
      </c>
      <c r="E14">
        <v>7</v>
      </c>
      <c r="F14">
        <v>11</v>
      </c>
      <c r="G14">
        <v>27</v>
      </c>
    </row>
    <row r="15" spans="2:9" x14ac:dyDescent="0.25">
      <c r="B15" s="24">
        <v>12</v>
      </c>
      <c r="C15" t="s">
        <v>236</v>
      </c>
      <c r="D15">
        <v>9</v>
      </c>
      <c r="E15">
        <v>5</v>
      </c>
      <c r="F15">
        <v>9</v>
      </c>
      <c r="G15">
        <v>23</v>
      </c>
    </row>
    <row r="16" spans="2:9" x14ac:dyDescent="0.25">
      <c r="B16" s="24">
        <v>13</v>
      </c>
      <c r="C16" t="s">
        <v>234</v>
      </c>
      <c r="D16">
        <v>4</v>
      </c>
      <c r="E16">
        <v>9</v>
      </c>
      <c r="F16">
        <v>9</v>
      </c>
      <c r="G16">
        <v>22</v>
      </c>
    </row>
    <row r="17" spans="2:7" x14ac:dyDescent="0.25">
      <c r="B17" s="24">
        <v>14</v>
      </c>
      <c r="C17" t="s">
        <v>241</v>
      </c>
      <c r="D17">
        <v>8</v>
      </c>
      <c r="E17">
        <v>5</v>
      </c>
      <c r="F17">
        <v>6</v>
      </c>
      <c r="G17">
        <v>19</v>
      </c>
    </row>
    <row r="18" spans="2:7" x14ac:dyDescent="0.25">
      <c r="B18" s="24">
        <v>15</v>
      </c>
      <c r="C18" t="s">
        <v>239</v>
      </c>
      <c r="D18">
        <v>3</v>
      </c>
      <c r="E18">
        <v>11</v>
      </c>
      <c r="F18">
        <v>5</v>
      </c>
      <c r="G18">
        <v>19</v>
      </c>
    </row>
    <row r="19" spans="2:7" x14ac:dyDescent="0.25">
      <c r="B19" s="24">
        <v>16</v>
      </c>
      <c r="C19" t="s">
        <v>245</v>
      </c>
      <c r="D19">
        <v>8</v>
      </c>
      <c r="E19">
        <v>6</v>
      </c>
      <c r="F19">
        <v>3</v>
      </c>
      <c r="G19">
        <v>17</v>
      </c>
    </row>
    <row r="20" spans="2:7" x14ac:dyDescent="0.25">
      <c r="B20" s="24">
        <v>17</v>
      </c>
      <c r="C20" t="s">
        <v>276</v>
      </c>
      <c r="D20">
        <v>6</v>
      </c>
      <c r="E20">
        <v>6</v>
      </c>
      <c r="F20">
        <v>4</v>
      </c>
      <c r="G20">
        <v>16</v>
      </c>
    </row>
    <row r="21" spans="2:7" x14ac:dyDescent="0.25">
      <c r="B21" s="24">
        <v>18</v>
      </c>
      <c r="C21" t="s">
        <v>240</v>
      </c>
      <c r="D21">
        <v>2</v>
      </c>
      <c r="E21">
        <v>6</v>
      </c>
      <c r="F21">
        <v>7</v>
      </c>
      <c r="G21">
        <v>15</v>
      </c>
    </row>
    <row r="22" spans="2:7" x14ac:dyDescent="0.25">
      <c r="B22" s="24">
        <v>19</v>
      </c>
      <c r="C22" t="s">
        <v>243</v>
      </c>
      <c r="D22">
        <v>3</v>
      </c>
      <c r="E22">
        <v>6</v>
      </c>
      <c r="F22">
        <v>3</v>
      </c>
      <c r="G22">
        <v>12</v>
      </c>
    </row>
    <row r="23" spans="2:7" x14ac:dyDescent="0.25">
      <c r="B23" s="24">
        <v>20</v>
      </c>
      <c r="C23" t="s">
        <v>263</v>
      </c>
      <c r="D23">
        <v>2</v>
      </c>
      <c r="E23">
        <v>1</v>
      </c>
      <c r="F23">
        <v>9</v>
      </c>
      <c r="G23">
        <v>12</v>
      </c>
    </row>
    <row r="24" spans="2:7" x14ac:dyDescent="0.25">
      <c r="B24" s="24">
        <v>21</v>
      </c>
      <c r="C24" t="s">
        <v>247</v>
      </c>
      <c r="D24">
        <v>5</v>
      </c>
      <c r="E24">
        <v>2</v>
      </c>
      <c r="F24">
        <v>3</v>
      </c>
      <c r="G24">
        <v>10</v>
      </c>
    </row>
    <row r="25" spans="2:7" x14ac:dyDescent="0.25">
      <c r="B25" s="24">
        <v>22</v>
      </c>
      <c r="C25" t="s">
        <v>259</v>
      </c>
      <c r="D25">
        <v>3</v>
      </c>
      <c r="E25">
        <v>3</v>
      </c>
      <c r="F25">
        <v>4</v>
      </c>
      <c r="G25">
        <v>10</v>
      </c>
    </row>
    <row r="26" spans="2:7" x14ac:dyDescent="0.25">
      <c r="B26" s="24">
        <v>23</v>
      </c>
      <c r="C26" t="s">
        <v>244</v>
      </c>
      <c r="D26">
        <v>3</v>
      </c>
      <c r="E26">
        <v>2</v>
      </c>
      <c r="F26">
        <v>5</v>
      </c>
      <c r="G26">
        <v>10</v>
      </c>
    </row>
    <row r="27" spans="2:7" x14ac:dyDescent="0.25">
      <c r="B27" s="24">
        <v>24</v>
      </c>
      <c r="C27" t="s">
        <v>254</v>
      </c>
      <c r="D27">
        <v>3</v>
      </c>
      <c r="E27">
        <v>1</v>
      </c>
      <c r="F27">
        <v>4</v>
      </c>
      <c r="G27">
        <v>8</v>
      </c>
    </row>
    <row r="28" spans="2:7" x14ac:dyDescent="0.25">
      <c r="B28" s="24">
        <v>25</v>
      </c>
      <c r="C28" t="s">
        <v>253</v>
      </c>
      <c r="D28">
        <v>2</v>
      </c>
      <c r="E28">
        <v>0</v>
      </c>
      <c r="F28">
        <v>6</v>
      </c>
      <c r="G28">
        <v>8</v>
      </c>
    </row>
    <row r="29" spans="2:7" x14ac:dyDescent="0.25">
      <c r="B29" s="24">
        <v>26</v>
      </c>
      <c r="C29" t="s">
        <v>252</v>
      </c>
      <c r="D29">
        <v>1</v>
      </c>
      <c r="E29">
        <v>4</v>
      </c>
      <c r="F29">
        <v>3</v>
      </c>
      <c r="G29">
        <v>8</v>
      </c>
    </row>
    <row r="30" spans="2:7" x14ac:dyDescent="0.25">
      <c r="B30" s="24">
        <v>27</v>
      </c>
      <c r="C30" t="s">
        <v>248</v>
      </c>
      <c r="D30">
        <v>1</v>
      </c>
      <c r="E30">
        <v>3</v>
      </c>
      <c r="F30">
        <v>4</v>
      </c>
      <c r="G30">
        <v>8</v>
      </c>
    </row>
    <row r="31" spans="2:7" x14ac:dyDescent="0.25">
      <c r="B31" s="24">
        <v>28</v>
      </c>
      <c r="C31" t="s">
        <v>273</v>
      </c>
      <c r="D31">
        <v>4</v>
      </c>
      <c r="E31">
        <v>2</v>
      </c>
      <c r="F31">
        <v>1</v>
      </c>
      <c r="G31">
        <v>7</v>
      </c>
    </row>
    <row r="32" spans="2:7" x14ac:dyDescent="0.25">
      <c r="B32" s="24">
        <v>29</v>
      </c>
      <c r="C32" t="s">
        <v>279</v>
      </c>
      <c r="D32">
        <v>2</v>
      </c>
      <c r="E32">
        <v>4</v>
      </c>
      <c r="F32">
        <v>1</v>
      </c>
      <c r="G32">
        <v>7</v>
      </c>
    </row>
    <row r="33" spans="2:7" x14ac:dyDescent="0.25">
      <c r="B33" s="24">
        <v>29</v>
      </c>
      <c r="C33" t="s">
        <v>242</v>
      </c>
      <c r="D33">
        <v>2</v>
      </c>
      <c r="E33">
        <v>3</v>
      </c>
      <c r="F33">
        <v>2</v>
      </c>
      <c r="G33">
        <v>7</v>
      </c>
    </row>
    <row r="34" spans="2:7" x14ac:dyDescent="0.25">
      <c r="B34" s="24">
        <v>31</v>
      </c>
      <c r="C34" t="s">
        <v>237</v>
      </c>
      <c r="D34">
        <v>1</v>
      </c>
      <c r="E34">
        <v>4</v>
      </c>
      <c r="F34">
        <v>2</v>
      </c>
      <c r="G34">
        <v>7</v>
      </c>
    </row>
    <row r="35" spans="2:7" x14ac:dyDescent="0.25">
      <c r="B35" s="24">
        <v>32</v>
      </c>
      <c r="C35" t="s">
        <v>246</v>
      </c>
      <c r="D35">
        <v>5</v>
      </c>
      <c r="E35">
        <v>0</v>
      </c>
      <c r="F35">
        <v>1</v>
      </c>
      <c r="G35">
        <v>6</v>
      </c>
    </row>
    <row r="36" spans="2:7" x14ac:dyDescent="0.25">
      <c r="B36" s="24">
        <v>33</v>
      </c>
      <c r="C36" t="s">
        <v>271</v>
      </c>
      <c r="D36">
        <v>2</v>
      </c>
      <c r="E36">
        <v>2</v>
      </c>
      <c r="F36">
        <v>2</v>
      </c>
      <c r="G36">
        <v>6</v>
      </c>
    </row>
    <row r="37" spans="2:7" x14ac:dyDescent="0.25">
      <c r="B37" s="24">
        <v>34</v>
      </c>
      <c r="C37" t="s">
        <v>250</v>
      </c>
      <c r="D37">
        <v>2</v>
      </c>
      <c r="E37">
        <v>2</v>
      </c>
      <c r="F37">
        <v>2</v>
      </c>
      <c r="G37">
        <v>6</v>
      </c>
    </row>
    <row r="38" spans="2:7" x14ac:dyDescent="0.25">
      <c r="B38" s="24">
        <v>34</v>
      </c>
      <c r="C38" t="s">
        <v>257</v>
      </c>
      <c r="D38">
        <v>2</v>
      </c>
      <c r="E38">
        <v>0</v>
      </c>
      <c r="F38">
        <v>4</v>
      </c>
      <c r="G38">
        <v>6</v>
      </c>
    </row>
    <row r="39" spans="2:7" x14ac:dyDescent="0.25">
      <c r="B39" s="24">
        <v>36</v>
      </c>
      <c r="C39" t="s">
        <v>288</v>
      </c>
      <c r="D39">
        <v>1</v>
      </c>
      <c r="E39">
        <v>3</v>
      </c>
      <c r="F39">
        <v>2</v>
      </c>
      <c r="G39">
        <v>6</v>
      </c>
    </row>
    <row r="40" spans="2:7" x14ac:dyDescent="0.25">
      <c r="B40" s="24">
        <v>37</v>
      </c>
      <c r="C40" t="s">
        <v>249</v>
      </c>
      <c r="D40">
        <v>3</v>
      </c>
      <c r="E40">
        <v>2</v>
      </c>
      <c r="F40">
        <v>0</v>
      </c>
      <c r="G40">
        <v>5</v>
      </c>
    </row>
    <row r="41" spans="2:7" x14ac:dyDescent="0.25">
      <c r="B41" s="24">
        <v>38</v>
      </c>
      <c r="C41" t="s">
        <v>291</v>
      </c>
      <c r="D41">
        <v>2</v>
      </c>
      <c r="E41">
        <v>2</v>
      </c>
      <c r="F41">
        <v>1</v>
      </c>
      <c r="G41">
        <v>5</v>
      </c>
    </row>
    <row r="42" spans="2:7" x14ac:dyDescent="0.25">
      <c r="B42" s="24">
        <v>39</v>
      </c>
      <c r="C42" t="s">
        <v>238</v>
      </c>
      <c r="D42">
        <v>2</v>
      </c>
      <c r="E42">
        <v>1</v>
      </c>
      <c r="F42">
        <v>2</v>
      </c>
      <c r="G42">
        <v>5</v>
      </c>
    </row>
    <row r="43" spans="2:7" x14ac:dyDescent="0.25">
      <c r="B43" s="24">
        <v>40</v>
      </c>
      <c r="C43" t="s">
        <v>261</v>
      </c>
      <c r="D43">
        <v>2</v>
      </c>
      <c r="E43">
        <v>1</v>
      </c>
      <c r="F43">
        <v>2</v>
      </c>
      <c r="G43">
        <v>5</v>
      </c>
    </row>
    <row r="44" spans="2:7" x14ac:dyDescent="0.25">
      <c r="B44" s="24">
        <v>41</v>
      </c>
      <c r="C44" t="s">
        <v>274</v>
      </c>
      <c r="D44">
        <v>1</v>
      </c>
      <c r="E44">
        <v>2</v>
      </c>
      <c r="F44">
        <v>2</v>
      </c>
      <c r="G44">
        <v>5</v>
      </c>
    </row>
    <row r="45" spans="2:7" x14ac:dyDescent="0.25">
      <c r="B45" s="24">
        <v>42</v>
      </c>
      <c r="C45" t="s">
        <v>329</v>
      </c>
      <c r="D45">
        <v>1</v>
      </c>
      <c r="E45">
        <v>1</v>
      </c>
      <c r="F45">
        <v>3</v>
      </c>
      <c r="G45">
        <v>5</v>
      </c>
    </row>
    <row r="46" spans="2:7" x14ac:dyDescent="0.25">
      <c r="B46" s="24">
        <v>43</v>
      </c>
      <c r="C46" t="s">
        <v>255</v>
      </c>
      <c r="D46">
        <v>1</v>
      </c>
      <c r="E46">
        <v>1</v>
      </c>
      <c r="F46">
        <v>3</v>
      </c>
      <c r="G46">
        <v>5</v>
      </c>
    </row>
    <row r="47" spans="2:7" x14ac:dyDescent="0.25">
      <c r="B47" s="24">
        <v>44</v>
      </c>
      <c r="C47" t="s">
        <v>260</v>
      </c>
      <c r="D47">
        <v>1</v>
      </c>
      <c r="E47">
        <v>0</v>
      </c>
      <c r="F47">
        <v>4</v>
      </c>
      <c r="G47">
        <v>5</v>
      </c>
    </row>
    <row r="48" spans="2:7" x14ac:dyDescent="0.25">
      <c r="B48" s="24">
        <v>45</v>
      </c>
      <c r="C48" t="s">
        <v>256</v>
      </c>
      <c r="D48">
        <v>0</v>
      </c>
      <c r="E48">
        <v>4</v>
      </c>
      <c r="F48">
        <v>1</v>
      </c>
      <c r="G48">
        <v>5</v>
      </c>
    </row>
    <row r="49" spans="2:7" x14ac:dyDescent="0.25">
      <c r="B49" s="24">
        <v>46</v>
      </c>
      <c r="C49" t="s">
        <v>251</v>
      </c>
      <c r="D49">
        <v>2</v>
      </c>
      <c r="E49">
        <v>2</v>
      </c>
      <c r="F49">
        <v>0</v>
      </c>
      <c r="G49">
        <v>4</v>
      </c>
    </row>
    <row r="50" spans="2:7" x14ac:dyDescent="0.25">
      <c r="B50" s="24">
        <v>46</v>
      </c>
      <c r="C50" t="s">
        <v>264</v>
      </c>
      <c r="D50">
        <v>1</v>
      </c>
      <c r="E50">
        <v>1</v>
      </c>
      <c r="F50">
        <v>2</v>
      </c>
      <c r="G50">
        <v>4</v>
      </c>
    </row>
    <row r="51" spans="2:7" x14ac:dyDescent="0.25">
      <c r="B51" s="24">
        <v>48</v>
      </c>
      <c r="C51" t="s">
        <v>266</v>
      </c>
      <c r="D51">
        <v>0</v>
      </c>
      <c r="E51">
        <v>4</v>
      </c>
      <c r="F51">
        <v>0</v>
      </c>
      <c r="G51">
        <v>4</v>
      </c>
    </row>
    <row r="52" spans="2:7" x14ac:dyDescent="0.25">
      <c r="B52" s="24">
        <v>49</v>
      </c>
      <c r="C52" t="s">
        <v>258</v>
      </c>
      <c r="D52">
        <v>0</v>
      </c>
      <c r="E52">
        <v>3</v>
      </c>
      <c r="F52">
        <v>1</v>
      </c>
      <c r="G52">
        <v>4</v>
      </c>
    </row>
    <row r="53" spans="2:7" x14ac:dyDescent="0.25">
      <c r="B53" s="24">
        <v>50</v>
      </c>
      <c r="C53" t="s">
        <v>262</v>
      </c>
      <c r="D53">
        <v>0</v>
      </c>
      <c r="E53">
        <v>1</v>
      </c>
      <c r="F53">
        <v>3</v>
      </c>
      <c r="G53">
        <v>4</v>
      </c>
    </row>
    <row r="54" spans="2:7" x14ac:dyDescent="0.25">
      <c r="B54" s="24">
        <v>51</v>
      </c>
      <c r="C54" t="s">
        <v>285</v>
      </c>
      <c r="D54">
        <v>2</v>
      </c>
      <c r="E54">
        <v>1</v>
      </c>
      <c r="F54">
        <v>0</v>
      </c>
      <c r="G54">
        <v>3</v>
      </c>
    </row>
    <row r="55" spans="2:7" x14ac:dyDescent="0.25">
      <c r="B55" s="24">
        <v>52</v>
      </c>
      <c r="C55" t="s">
        <v>286</v>
      </c>
      <c r="D55">
        <v>2</v>
      </c>
      <c r="E55">
        <v>0</v>
      </c>
      <c r="F55">
        <v>1</v>
      </c>
      <c r="G55">
        <v>3</v>
      </c>
    </row>
    <row r="56" spans="2:7" x14ac:dyDescent="0.25">
      <c r="B56" s="24">
        <v>52</v>
      </c>
      <c r="C56" t="s">
        <v>275</v>
      </c>
      <c r="D56">
        <v>1</v>
      </c>
      <c r="E56">
        <v>2</v>
      </c>
      <c r="F56">
        <v>0</v>
      </c>
      <c r="G56">
        <v>3</v>
      </c>
    </row>
    <row r="57" spans="2:7" x14ac:dyDescent="0.25">
      <c r="B57" s="24">
        <v>54</v>
      </c>
      <c r="C57" t="s">
        <v>330</v>
      </c>
      <c r="D57">
        <v>1</v>
      </c>
      <c r="E57">
        <v>1</v>
      </c>
      <c r="F57">
        <v>1</v>
      </c>
      <c r="G57">
        <v>3</v>
      </c>
    </row>
    <row r="58" spans="2:7" x14ac:dyDescent="0.25">
      <c r="B58" s="24">
        <v>54</v>
      </c>
      <c r="C58" t="s">
        <v>267</v>
      </c>
      <c r="D58">
        <v>1</v>
      </c>
      <c r="E58">
        <v>0</v>
      </c>
      <c r="F58">
        <v>2</v>
      </c>
      <c r="G58">
        <v>3</v>
      </c>
    </row>
    <row r="59" spans="2:7" x14ac:dyDescent="0.25">
      <c r="B59" s="24">
        <v>54</v>
      </c>
      <c r="C59" t="s">
        <v>269</v>
      </c>
      <c r="D59">
        <v>0</v>
      </c>
      <c r="E59">
        <v>2</v>
      </c>
      <c r="F59">
        <v>1</v>
      </c>
      <c r="G59">
        <v>3</v>
      </c>
    </row>
    <row r="60" spans="2:7" x14ac:dyDescent="0.25">
      <c r="B60" s="24">
        <v>57</v>
      </c>
      <c r="C60" t="s">
        <v>268</v>
      </c>
      <c r="D60">
        <v>0</v>
      </c>
      <c r="E60">
        <v>1</v>
      </c>
      <c r="F60">
        <v>2</v>
      </c>
      <c r="G60">
        <v>3</v>
      </c>
    </row>
    <row r="61" spans="2:7" x14ac:dyDescent="0.25">
      <c r="B61" s="24">
        <v>58</v>
      </c>
      <c r="C61" t="s">
        <v>282</v>
      </c>
      <c r="D61">
        <v>1</v>
      </c>
      <c r="E61">
        <v>0</v>
      </c>
      <c r="F61">
        <v>1</v>
      </c>
      <c r="G61">
        <v>2</v>
      </c>
    </row>
    <row r="62" spans="2:7" x14ac:dyDescent="0.25">
      <c r="B62" s="24">
        <v>59</v>
      </c>
      <c r="C62" t="s">
        <v>292</v>
      </c>
      <c r="D62">
        <v>1</v>
      </c>
      <c r="E62">
        <v>0</v>
      </c>
      <c r="F62">
        <v>1</v>
      </c>
      <c r="G62">
        <v>2</v>
      </c>
    </row>
    <row r="63" spans="2:7" x14ac:dyDescent="0.25">
      <c r="B63" s="24">
        <v>60</v>
      </c>
      <c r="C63" t="s">
        <v>265</v>
      </c>
      <c r="D63">
        <v>0</v>
      </c>
      <c r="E63">
        <v>2</v>
      </c>
      <c r="F63">
        <v>0</v>
      </c>
      <c r="G63">
        <v>2</v>
      </c>
    </row>
    <row r="64" spans="2:7" x14ac:dyDescent="0.25">
      <c r="B64" s="24">
        <v>61</v>
      </c>
      <c r="C64" t="s">
        <v>333</v>
      </c>
      <c r="D64">
        <v>0</v>
      </c>
      <c r="E64">
        <v>2</v>
      </c>
      <c r="F64">
        <v>0</v>
      </c>
      <c r="G64">
        <v>2</v>
      </c>
    </row>
    <row r="65" spans="2:7" x14ac:dyDescent="0.25">
      <c r="B65" s="24">
        <v>61</v>
      </c>
      <c r="C65" t="s">
        <v>283</v>
      </c>
      <c r="D65">
        <v>0</v>
      </c>
      <c r="E65">
        <v>0</v>
      </c>
      <c r="F65">
        <v>2</v>
      </c>
      <c r="G65">
        <v>2</v>
      </c>
    </row>
    <row r="66" spans="2:7" x14ac:dyDescent="0.25">
      <c r="B66" s="24">
        <v>63</v>
      </c>
      <c r="C66" t="s">
        <v>278</v>
      </c>
      <c r="D66">
        <v>0</v>
      </c>
      <c r="E66">
        <v>0</v>
      </c>
      <c r="F66">
        <v>2</v>
      </c>
      <c r="G66">
        <v>2</v>
      </c>
    </row>
    <row r="67" spans="2:7" x14ac:dyDescent="0.25">
      <c r="B67" s="24">
        <v>64</v>
      </c>
      <c r="C67" t="s">
        <v>336</v>
      </c>
      <c r="D67">
        <v>0</v>
      </c>
      <c r="E67">
        <v>0</v>
      </c>
      <c r="F67">
        <v>2</v>
      </c>
      <c r="G67">
        <v>2</v>
      </c>
    </row>
    <row r="68" spans="2:7" x14ac:dyDescent="0.25">
      <c r="B68" s="24">
        <v>65</v>
      </c>
      <c r="C68" t="s">
        <v>272</v>
      </c>
      <c r="D68">
        <v>1</v>
      </c>
      <c r="E68">
        <v>0</v>
      </c>
      <c r="F68">
        <v>0</v>
      </c>
      <c r="G68">
        <v>1</v>
      </c>
    </row>
    <row r="69" spans="2:7" x14ac:dyDescent="0.25">
      <c r="B69" s="24">
        <v>65</v>
      </c>
      <c r="C69" t="s">
        <v>331</v>
      </c>
      <c r="D69">
        <v>1</v>
      </c>
      <c r="E69">
        <v>0</v>
      </c>
      <c r="F69">
        <v>0</v>
      </c>
      <c r="G69">
        <v>1</v>
      </c>
    </row>
    <row r="70" spans="2:7" x14ac:dyDescent="0.25">
      <c r="B70" s="24">
        <v>65</v>
      </c>
      <c r="C70" t="s">
        <v>332</v>
      </c>
      <c r="D70">
        <v>1</v>
      </c>
      <c r="E70">
        <v>0</v>
      </c>
      <c r="F70">
        <v>0</v>
      </c>
      <c r="G70">
        <v>1</v>
      </c>
    </row>
    <row r="71" spans="2:7" x14ac:dyDescent="0.25">
      <c r="B71" s="24">
        <v>68</v>
      </c>
      <c r="C71" t="s">
        <v>334</v>
      </c>
      <c r="D71">
        <v>0</v>
      </c>
      <c r="E71">
        <v>1</v>
      </c>
      <c r="F71">
        <v>0</v>
      </c>
      <c r="G71">
        <v>1</v>
      </c>
    </row>
    <row r="72" spans="2:7" x14ac:dyDescent="0.25">
      <c r="B72" s="24">
        <v>68</v>
      </c>
      <c r="C72" t="s">
        <v>270</v>
      </c>
      <c r="D72">
        <v>0</v>
      </c>
      <c r="E72">
        <v>1</v>
      </c>
      <c r="F72">
        <v>0</v>
      </c>
      <c r="G72">
        <v>1</v>
      </c>
    </row>
    <row r="73" spans="2:7" x14ac:dyDescent="0.25">
      <c r="B73" s="24">
        <v>68</v>
      </c>
      <c r="C73" t="s">
        <v>335</v>
      </c>
      <c r="D73">
        <v>0</v>
      </c>
      <c r="E73">
        <v>1</v>
      </c>
      <c r="F73">
        <v>0</v>
      </c>
      <c r="G73">
        <v>1</v>
      </c>
    </row>
    <row r="74" spans="2:7" x14ac:dyDescent="0.25">
      <c r="B74" s="24">
        <v>71</v>
      </c>
      <c r="C74" t="s">
        <v>337</v>
      </c>
      <c r="D74">
        <v>0</v>
      </c>
      <c r="E74">
        <v>0</v>
      </c>
      <c r="F74">
        <v>1</v>
      </c>
      <c r="G74">
        <v>1</v>
      </c>
    </row>
    <row r="75" spans="2:7" x14ac:dyDescent="0.25">
      <c r="B75" s="24">
        <v>71</v>
      </c>
      <c r="C75" t="s">
        <v>338</v>
      </c>
      <c r="D75">
        <v>0</v>
      </c>
      <c r="E75">
        <v>0</v>
      </c>
      <c r="F75">
        <v>1</v>
      </c>
      <c r="G75">
        <v>1</v>
      </c>
    </row>
    <row r="76" spans="2:7" x14ac:dyDescent="0.25">
      <c r="B76" s="24">
        <v>71</v>
      </c>
      <c r="C76" t="s">
        <v>339</v>
      </c>
      <c r="D76">
        <v>0</v>
      </c>
      <c r="E76">
        <v>0</v>
      </c>
      <c r="F76">
        <v>1</v>
      </c>
      <c r="G76">
        <v>1</v>
      </c>
    </row>
    <row r="77" spans="2:7" x14ac:dyDescent="0.25">
      <c r="B77" s="24">
        <v>71</v>
      </c>
      <c r="C77" t="s">
        <v>277</v>
      </c>
      <c r="D77">
        <v>0</v>
      </c>
      <c r="E77">
        <v>0</v>
      </c>
      <c r="F77">
        <v>1</v>
      </c>
      <c r="G77">
        <v>1</v>
      </c>
    </row>
    <row r="79" spans="2:7" x14ac:dyDescent="0.25">
      <c r="C79" t="s">
        <v>0</v>
      </c>
      <c r="D79">
        <f t="shared" ref="D79:G79" si="0">SUM(D4:D78)</f>
        <v>301</v>
      </c>
      <c r="E79">
        <f t="shared" si="0"/>
        <v>301</v>
      </c>
      <c r="F79">
        <f t="shared" si="0"/>
        <v>327</v>
      </c>
      <c r="G79">
        <f t="shared" si="0"/>
        <v>929</v>
      </c>
    </row>
    <row r="85" spans="3:7" x14ac:dyDescent="0.25">
      <c r="C85" t="s">
        <v>0</v>
      </c>
      <c r="D85">
        <f t="shared" ref="D85:G85" si="1">SUM(D4:D84)</f>
        <v>602</v>
      </c>
      <c r="E85">
        <f t="shared" si="1"/>
        <v>602</v>
      </c>
      <c r="F85">
        <f t="shared" si="1"/>
        <v>654</v>
      </c>
      <c r="G85">
        <f t="shared" si="1"/>
        <v>1858</v>
      </c>
    </row>
  </sheetData>
  <sortState ref="C4:G77">
    <sortCondition descending="1" ref="G4:G77"/>
  </sortState>
  <hyperlinks>
    <hyperlink ref="I3" r:id="rId1"/>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85"/>
  <sheetViews>
    <sheetView workbookViewId="0"/>
  </sheetViews>
  <sheetFormatPr defaultRowHeight="15" x14ac:dyDescent="0.25"/>
  <cols>
    <col min="2" max="2" width="9.140625" style="24"/>
    <col min="3" max="3" width="25.28515625" bestFit="1" customWidth="1"/>
  </cols>
  <sheetData>
    <row r="2" spans="2:9" x14ac:dyDescent="0.25">
      <c r="C2" s="15" t="s">
        <v>305</v>
      </c>
      <c r="D2" s="3" t="s">
        <v>214</v>
      </c>
      <c r="E2" s="3" t="s">
        <v>215</v>
      </c>
      <c r="F2" s="3" t="s">
        <v>216</v>
      </c>
      <c r="G2" s="3" t="s">
        <v>0</v>
      </c>
      <c r="I2" t="s">
        <v>308</v>
      </c>
    </row>
    <row r="3" spans="2:9" x14ac:dyDescent="0.25">
      <c r="I3" s="16" t="s">
        <v>307</v>
      </c>
    </row>
    <row r="4" spans="2:9" x14ac:dyDescent="0.25">
      <c r="B4" s="24">
        <v>1</v>
      </c>
      <c r="C4" t="s">
        <v>224</v>
      </c>
      <c r="D4">
        <v>37</v>
      </c>
      <c r="E4">
        <v>24</v>
      </c>
      <c r="F4">
        <v>33</v>
      </c>
      <c r="G4">
        <v>94</v>
      </c>
    </row>
    <row r="5" spans="2:9" x14ac:dyDescent="0.25">
      <c r="B5" s="24">
        <f>B4+1</f>
        <v>2</v>
      </c>
      <c r="C5" t="s">
        <v>225</v>
      </c>
      <c r="D5">
        <v>32</v>
      </c>
      <c r="E5">
        <v>28</v>
      </c>
      <c r="F5">
        <v>29</v>
      </c>
      <c r="G5">
        <v>89</v>
      </c>
    </row>
    <row r="6" spans="2:9" x14ac:dyDescent="0.25">
      <c r="B6" s="24">
        <f t="shared" ref="B6:B69" si="0">B5+1</f>
        <v>3</v>
      </c>
      <c r="C6" t="s">
        <v>233</v>
      </c>
      <c r="D6">
        <v>28</v>
      </c>
      <c r="E6">
        <v>16</v>
      </c>
      <c r="F6">
        <v>14</v>
      </c>
      <c r="G6">
        <v>58</v>
      </c>
    </row>
    <row r="7" spans="2:9" x14ac:dyDescent="0.25">
      <c r="B7" s="24">
        <f t="shared" si="0"/>
        <v>4</v>
      </c>
      <c r="C7" t="s">
        <v>228</v>
      </c>
      <c r="D7">
        <v>16</v>
      </c>
      <c r="E7">
        <v>25</v>
      </c>
      <c r="F7">
        <v>17</v>
      </c>
      <c r="G7">
        <v>58</v>
      </c>
    </row>
    <row r="8" spans="2:9" x14ac:dyDescent="0.25">
      <c r="B8" s="24">
        <f t="shared" si="0"/>
        <v>5</v>
      </c>
      <c r="C8" t="s">
        <v>227</v>
      </c>
      <c r="D8">
        <v>13</v>
      </c>
      <c r="E8">
        <v>17</v>
      </c>
      <c r="F8">
        <v>26</v>
      </c>
      <c r="G8">
        <v>56</v>
      </c>
    </row>
    <row r="9" spans="2:9" x14ac:dyDescent="0.25">
      <c r="B9" s="24">
        <f t="shared" si="0"/>
        <v>6</v>
      </c>
      <c r="C9" t="s">
        <v>232</v>
      </c>
      <c r="D9">
        <v>13</v>
      </c>
      <c r="E9">
        <v>14</v>
      </c>
      <c r="F9">
        <v>11</v>
      </c>
      <c r="G9">
        <v>38</v>
      </c>
    </row>
    <row r="10" spans="2:9" x14ac:dyDescent="0.25">
      <c r="B10" s="24">
        <f t="shared" si="0"/>
        <v>7</v>
      </c>
      <c r="C10" t="s">
        <v>231</v>
      </c>
      <c r="D10">
        <v>13</v>
      </c>
      <c r="E10">
        <v>8</v>
      </c>
      <c r="F10">
        <v>13</v>
      </c>
      <c r="G10">
        <v>34</v>
      </c>
    </row>
    <row r="11" spans="2:9" x14ac:dyDescent="0.25">
      <c r="B11" s="24">
        <f t="shared" si="0"/>
        <v>8</v>
      </c>
      <c r="C11" t="s">
        <v>235</v>
      </c>
      <c r="D11">
        <v>11</v>
      </c>
      <c r="E11">
        <v>11</v>
      </c>
      <c r="F11">
        <v>7</v>
      </c>
      <c r="G11">
        <v>29</v>
      </c>
    </row>
    <row r="12" spans="2:9" x14ac:dyDescent="0.25">
      <c r="B12" s="24">
        <f t="shared" si="0"/>
        <v>9</v>
      </c>
      <c r="C12" t="s">
        <v>226</v>
      </c>
      <c r="D12">
        <v>11</v>
      </c>
      <c r="E12">
        <v>10</v>
      </c>
      <c r="F12">
        <v>7</v>
      </c>
      <c r="G12">
        <v>28</v>
      </c>
    </row>
    <row r="13" spans="2:9" x14ac:dyDescent="0.25">
      <c r="B13" s="24">
        <f t="shared" si="0"/>
        <v>10</v>
      </c>
      <c r="C13" t="s">
        <v>229</v>
      </c>
      <c r="D13">
        <v>8</v>
      </c>
      <c r="E13">
        <v>10</v>
      </c>
      <c r="F13">
        <v>10</v>
      </c>
      <c r="G13">
        <v>28</v>
      </c>
    </row>
    <row r="14" spans="2:9" x14ac:dyDescent="0.25">
      <c r="B14" s="24">
        <f t="shared" si="0"/>
        <v>11</v>
      </c>
      <c r="C14" t="s">
        <v>241</v>
      </c>
      <c r="D14">
        <v>11</v>
      </c>
      <c r="E14">
        <v>6</v>
      </c>
      <c r="F14">
        <v>9</v>
      </c>
      <c r="G14">
        <v>26</v>
      </c>
    </row>
    <row r="15" spans="2:9" x14ac:dyDescent="0.25">
      <c r="B15" s="24">
        <f t="shared" si="0"/>
        <v>12</v>
      </c>
      <c r="C15" t="s">
        <v>234</v>
      </c>
      <c r="D15">
        <v>12</v>
      </c>
      <c r="E15">
        <v>9</v>
      </c>
      <c r="F15">
        <v>4</v>
      </c>
      <c r="G15">
        <v>25</v>
      </c>
    </row>
    <row r="16" spans="2:9" x14ac:dyDescent="0.25">
      <c r="B16" s="24">
        <f t="shared" si="0"/>
        <v>13</v>
      </c>
      <c r="C16" t="s">
        <v>236</v>
      </c>
      <c r="D16">
        <v>3</v>
      </c>
      <c r="E16">
        <v>10</v>
      </c>
      <c r="F16">
        <v>10</v>
      </c>
      <c r="G16">
        <v>23</v>
      </c>
    </row>
    <row r="17" spans="2:7" x14ac:dyDescent="0.25">
      <c r="B17" s="24">
        <f t="shared" si="0"/>
        <v>14</v>
      </c>
      <c r="C17" t="s">
        <v>230</v>
      </c>
      <c r="D17">
        <v>5</v>
      </c>
      <c r="E17">
        <v>8</v>
      </c>
      <c r="F17">
        <v>5</v>
      </c>
      <c r="G17">
        <v>18</v>
      </c>
    </row>
    <row r="18" spans="2:7" x14ac:dyDescent="0.25">
      <c r="B18" s="24">
        <f t="shared" si="0"/>
        <v>15</v>
      </c>
      <c r="C18" t="s">
        <v>245</v>
      </c>
      <c r="D18">
        <v>8</v>
      </c>
      <c r="E18">
        <v>6</v>
      </c>
      <c r="F18">
        <v>3</v>
      </c>
      <c r="G18">
        <v>17</v>
      </c>
    </row>
    <row r="19" spans="2:7" x14ac:dyDescent="0.25">
      <c r="B19" s="24">
        <f t="shared" si="0"/>
        <v>16</v>
      </c>
      <c r="C19" t="s">
        <v>240</v>
      </c>
      <c r="D19">
        <v>3</v>
      </c>
      <c r="E19">
        <v>3</v>
      </c>
      <c r="F19">
        <v>11</v>
      </c>
      <c r="G19">
        <v>17</v>
      </c>
    </row>
    <row r="20" spans="2:7" x14ac:dyDescent="0.25">
      <c r="B20" s="24">
        <f t="shared" si="0"/>
        <v>17</v>
      </c>
      <c r="C20" t="s">
        <v>244</v>
      </c>
      <c r="D20">
        <v>6</v>
      </c>
      <c r="E20">
        <v>5</v>
      </c>
      <c r="F20">
        <v>3</v>
      </c>
      <c r="G20">
        <v>14</v>
      </c>
    </row>
    <row r="21" spans="2:7" x14ac:dyDescent="0.25">
      <c r="B21" s="24">
        <f t="shared" si="0"/>
        <v>18</v>
      </c>
      <c r="C21" t="s">
        <v>243</v>
      </c>
      <c r="D21">
        <v>3</v>
      </c>
      <c r="E21">
        <v>3</v>
      </c>
      <c r="F21">
        <v>8</v>
      </c>
      <c r="G21">
        <v>14</v>
      </c>
    </row>
    <row r="22" spans="2:7" x14ac:dyDescent="0.25">
      <c r="B22" s="24">
        <f t="shared" si="0"/>
        <v>19</v>
      </c>
      <c r="C22" t="s">
        <v>263</v>
      </c>
      <c r="D22">
        <v>5</v>
      </c>
      <c r="E22">
        <v>6</v>
      </c>
      <c r="F22">
        <v>2</v>
      </c>
      <c r="G22">
        <v>13</v>
      </c>
    </row>
    <row r="23" spans="2:7" x14ac:dyDescent="0.25">
      <c r="B23" s="24">
        <f t="shared" si="0"/>
        <v>20</v>
      </c>
      <c r="C23" t="s">
        <v>276</v>
      </c>
      <c r="D23">
        <v>4</v>
      </c>
      <c r="E23">
        <v>6</v>
      </c>
      <c r="F23">
        <v>3</v>
      </c>
      <c r="G23">
        <v>13</v>
      </c>
    </row>
    <row r="24" spans="2:7" x14ac:dyDescent="0.25">
      <c r="B24" s="24">
        <f t="shared" si="0"/>
        <v>21</v>
      </c>
      <c r="C24" t="s">
        <v>273</v>
      </c>
      <c r="D24">
        <v>4</v>
      </c>
      <c r="E24">
        <v>5</v>
      </c>
      <c r="F24">
        <v>3</v>
      </c>
      <c r="G24">
        <v>12</v>
      </c>
    </row>
    <row r="25" spans="2:7" x14ac:dyDescent="0.25">
      <c r="B25" s="24">
        <f t="shared" si="0"/>
        <v>22</v>
      </c>
      <c r="C25" t="s">
        <v>247</v>
      </c>
      <c r="D25">
        <v>0</v>
      </c>
      <c r="E25">
        <v>6</v>
      </c>
      <c r="F25">
        <v>6</v>
      </c>
      <c r="G25">
        <v>12</v>
      </c>
    </row>
    <row r="26" spans="2:7" x14ac:dyDescent="0.25">
      <c r="B26" s="24">
        <f t="shared" si="0"/>
        <v>23</v>
      </c>
      <c r="C26" t="s">
        <v>239</v>
      </c>
      <c r="D26">
        <v>3</v>
      </c>
      <c r="E26">
        <v>3</v>
      </c>
      <c r="F26">
        <v>5</v>
      </c>
      <c r="G26">
        <v>11</v>
      </c>
    </row>
    <row r="27" spans="2:7" x14ac:dyDescent="0.25">
      <c r="B27" s="24">
        <f t="shared" si="0"/>
        <v>24</v>
      </c>
      <c r="C27" t="s">
        <v>246</v>
      </c>
      <c r="D27">
        <v>4</v>
      </c>
      <c r="E27">
        <v>3</v>
      </c>
      <c r="F27">
        <v>3</v>
      </c>
      <c r="G27">
        <v>10</v>
      </c>
    </row>
    <row r="28" spans="2:7" x14ac:dyDescent="0.25">
      <c r="B28" s="24">
        <f t="shared" si="0"/>
        <v>25</v>
      </c>
      <c r="C28" t="s">
        <v>255</v>
      </c>
      <c r="D28">
        <v>1</v>
      </c>
      <c r="E28">
        <v>6</v>
      </c>
      <c r="F28">
        <v>2</v>
      </c>
      <c r="G28">
        <v>9</v>
      </c>
    </row>
    <row r="29" spans="2:7" x14ac:dyDescent="0.25">
      <c r="B29" s="24">
        <f t="shared" si="0"/>
        <v>26</v>
      </c>
      <c r="C29" t="s">
        <v>238</v>
      </c>
      <c r="D29">
        <v>0</v>
      </c>
      <c r="E29">
        <v>6</v>
      </c>
      <c r="F29">
        <v>3</v>
      </c>
      <c r="G29">
        <v>9</v>
      </c>
    </row>
    <row r="30" spans="2:7" x14ac:dyDescent="0.25">
      <c r="B30" s="24">
        <f t="shared" si="0"/>
        <v>27</v>
      </c>
      <c r="C30" t="s">
        <v>242</v>
      </c>
      <c r="D30">
        <v>4</v>
      </c>
      <c r="E30">
        <v>1</v>
      </c>
      <c r="F30">
        <v>3</v>
      </c>
      <c r="G30">
        <v>8</v>
      </c>
    </row>
    <row r="31" spans="2:7" x14ac:dyDescent="0.25">
      <c r="B31" s="24">
        <f t="shared" si="0"/>
        <v>28</v>
      </c>
      <c r="C31" t="s">
        <v>248</v>
      </c>
      <c r="D31">
        <v>2</v>
      </c>
      <c r="E31">
        <v>3</v>
      </c>
      <c r="F31">
        <v>3</v>
      </c>
      <c r="G31">
        <v>8</v>
      </c>
    </row>
    <row r="32" spans="2:7" x14ac:dyDescent="0.25">
      <c r="B32" s="24">
        <f t="shared" si="0"/>
        <v>29</v>
      </c>
      <c r="C32" t="s">
        <v>252</v>
      </c>
      <c r="D32">
        <v>3</v>
      </c>
      <c r="E32">
        <v>4</v>
      </c>
      <c r="F32">
        <v>0</v>
      </c>
      <c r="G32">
        <v>7</v>
      </c>
    </row>
    <row r="33" spans="2:7" x14ac:dyDescent="0.25">
      <c r="B33" s="24">
        <f t="shared" si="0"/>
        <v>30</v>
      </c>
      <c r="C33" t="s">
        <v>237</v>
      </c>
      <c r="D33">
        <v>2</v>
      </c>
      <c r="E33">
        <v>3</v>
      </c>
      <c r="F33">
        <v>2</v>
      </c>
      <c r="G33">
        <v>7</v>
      </c>
    </row>
    <row r="34" spans="2:7" x14ac:dyDescent="0.25">
      <c r="B34" s="24">
        <f t="shared" si="0"/>
        <v>31</v>
      </c>
      <c r="C34" t="s">
        <v>253</v>
      </c>
      <c r="D34">
        <v>2</v>
      </c>
      <c r="E34">
        <v>3</v>
      </c>
      <c r="F34">
        <v>1</v>
      </c>
      <c r="G34">
        <v>6</v>
      </c>
    </row>
    <row r="35" spans="2:7" x14ac:dyDescent="0.25">
      <c r="B35" s="24">
        <f t="shared" si="0"/>
        <v>32</v>
      </c>
      <c r="C35" t="s">
        <v>264</v>
      </c>
      <c r="D35">
        <v>1</v>
      </c>
      <c r="E35">
        <v>3</v>
      </c>
      <c r="F35">
        <v>2</v>
      </c>
      <c r="G35">
        <v>6</v>
      </c>
    </row>
    <row r="36" spans="2:7" x14ac:dyDescent="0.25">
      <c r="B36" s="24">
        <f t="shared" si="0"/>
        <v>33</v>
      </c>
      <c r="C36" t="s">
        <v>258</v>
      </c>
      <c r="D36">
        <v>1</v>
      </c>
      <c r="E36">
        <v>2</v>
      </c>
      <c r="F36">
        <v>3</v>
      </c>
      <c r="G36">
        <v>6</v>
      </c>
    </row>
    <row r="37" spans="2:7" x14ac:dyDescent="0.25">
      <c r="B37" s="24">
        <f t="shared" si="0"/>
        <v>34</v>
      </c>
      <c r="C37" t="s">
        <v>251</v>
      </c>
      <c r="D37">
        <v>0</v>
      </c>
      <c r="E37">
        <v>0</v>
      </c>
      <c r="F37">
        <v>6</v>
      </c>
      <c r="G37">
        <v>6</v>
      </c>
    </row>
    <row r="38" spans="2:7" x14ac:dyDescent="0.25">
      <c r="B38" s="24">
        <f t="shared" si="0"/>
        <v>35</v>
      </c>
      <c r="C38" t="s">
        <v>259</v>
      </c>
      <c r="D38">
        <v>3</v>
      </c>
      <c r="E38">
        <v>0</v>
      </c>
      <c r="F38">
        <v>2</v>
      </c>
      <c r="G38">
        <v>5</v>
      </c>
    </row>
    <row r="39" spans="2:7" x14ac:dyDescent="0.25">
      <c r="B39" s="24">
        <f t="shared" si="0"/>
        <v>36</v>
      </c>
      <c r="C39" t="s">
        <v>275</v>
      </c>
      <c r="D39">
        <v>2</v>
      </c>
      <c r="E39">
        <v>0</v>
      </c>
      <c r="F39">
        <v>3</v>
      </c>
      <c r="G39">
        <v>5</v>
      </c>
    </row>
    <row r="40" spans="2:7" x14ac:dyDescent="0.25">
      <c r="B40" s="24">
        <f t="shared" si="0"/>
        <v>37</v>
      </c>
      <c r="C40" t="s">
        <v>250</v>
      </c>
      <c r="D40">
        <v>1</v>
      </c>
      <c r="E40">
        <v>3</v>
      </c>
      <c r="F40">
        <v>1</v>
      </c>
      <c r="G40">
        <v>5</v>
      </c>
    </row>
    <row r="41" spans="2:7" x14ac:dyDescent="0.25">
      <c r="B41" s="24">
        <f t="shared" si="0"/>
        <v>38</v>
      </c>
      <c r="C41" t="s">
        <v>281</v>
      </c>
      <c r="D41">
        <v>1</v>
      </c>
      <c r="E41">
        <v>1</v>
      </c>
      <c r="F41">
        <v>3</v>
      </c>
      <c r="G41">
        <v>5</v>
      </c>
    </row>
    <row r="42" spans="2:7" x14ac:dyDescent="0.25">
      <c r="B42" s="24">
        <f t="shared" si="0"/>
        <v>39</v>
      </c>
      <c r="C42" t="s">
        <v>267</v>
      </c>
      <c r="D42">
        <v>0</v>
      </c>
      <c r="E42">
        <v>2</v>
      </c>
      <c r="F42">
        <v>3</v>
      </c>
      <c r="G42">
        <v>5</v>
      </c>
    </row>
    <row r="43" spans="2:7" x14ac:dyDescent="0.25">
      <c r="B43" s="24">
        <f t="shared" si="0"/>
        <v>40</v>
      </c>
      <c r="C43" t="s">
        <v>288</v>
      </c>
      <c r="D43">
        <v>0</v>
      </c>
      <c r="E43">
        <v>2</v>
      </c>
      <c r="F43">
        <v>3</v>
      </c>
      <c r="G43">
        <v>5</v>
      </c>
    </row>
    <row r="44" spans="2:7" x14ac:dyDescent="0.25">
      <c r="B44" s="24">
        <f t="shared" si="0"/>
        <v>41</v>
      </c>
      <c r="C44" t="s">
        <v>291</v>
      </c>
      <c r="D44">
        <v>0</v>
      </c>
      <c r="E44">
        <v>1</v>
      </c>
      <c r="F44">
        <v>4</v>
      </c>
      <c r="G44">
        <v>5</v>
      </c>
    </row>
    <row r="45" spans="2:7" x14ac:dyDescent="0.25">
      <c r="B45" s="24">
        <f t="shared" si="0"/>
        <v>42</v>
      </c>
      <c r="C45" t="s">
        <v>285</v>
      </c>
      <c r="D45">
        <v>0</v>
      </c>
      <c r="E45">
        <v>1</v>
      </c>
      <c r="F45">
        <v>4</v>
      </c>
      <c r="G45">
        <v>5</v>
      </c>
    </row>
    <row r="46" spans="2:7" x14ac:dyDescent="0.25">
      <c r="B46" s="24">
        <f t="shared" si="0"/>
        <v>43</v>
      </c>
      <c r="C46" t="s">
        <v>271</v>
      </c>
      <c r="D46">
        <v>3</v>
      </c>
      <c r="E46">
        <v>0</v>
      </c>
      <c r="F46">
        <v>1</v>
      </c>
      <c r="G46">
        <v>4</v>
      </c>
    </row>
    <row r="47" spans="2:7" x14ac:dyDescent="0.25">
      <c r="B47" s="24">
        <f t="shared" si="0"/>
        <v>44</v>
      </c>
      <c r="C47" t="s">
        <v>265</v>
      </c>
      <c r="D47">
        <v>2</v>
      </c>
      <c r="E47">
        <v>1</v>
      </c>
      <c r="F47">
        <v>1</v>
      </c>
      <c r="G47">
        <v>4</v>
      </c>
    </row>
    <row r="48" spans="2:7" x14ac:dyDescent="0.25">
      <c r="B48" s="24">
        <f t="shared" si="0"/>
        <v>45</v>
      </c>
      <c r="C48" t="s">
        <v>261</v>
      </c>
      <c r="D48">
        <v>1</v>
      </c>
      <c r="E48">
        <v>1</v>
      </c>
      <c r="F48">
        <v>2</v>
      </c>
      <c r="G48">
        <v>4</v>
      </c>
    </row>
    <row r="49" spans="2:7" x14ac:dyDescent="0.25">
      <c r="B49" s="24">
        <f t="shared" si="0"/>
        <v>46</v>
      </c>
      <c r="C49" t="s">
        <v>249</v>
      </c>
      <c r="D49">
        <v>1</v>
      </c>
      <c r="E49">
        <v>0</v>
      </c>
      <c r="F49">
        <v>3</v>
      </c>
      <c r="G49">
        <v>4</v>
      </c>
    </row>
    <row r="50" spans="2:7" x14ac:dyDescent="0.25">
      <c r="B50" s="24">
        <f t="shared" si="0"/>
        <v>47</v>
      </c>
      <c r="C50" t="s">
        <v>257</v>
      </c>
      <c r="D50">
        <v>0</v>
      </c>
      <c r="E50">
        <v>2</v>
      </c>
      <c r="F50">
        <v>2</v>
      </c>
      <c r="G50">
        <v>4</v>
      </c>
    </row>
    <row r="51" spans="2:7" x14ac:dyDescent="0.25">
      <c r="B51" s="24">
        <f t="shared" si="0"/>
        <v>48</v>
      </c>
      <c r="C51" t="s">
        <v>256</v>
      </c>
      <c r="D51">
        <v>0</v>
      </c>
      <c r="E51">
        <v>1</v>
      </c>
      <c r="F51">
        <v>3</v>
      </c>
      <c r="G51">
        <v>4</v>
      </c>
    </row>
    <row r="52" spans="2:7" x14ac:dyDescent="0.25">
      <c r="B52" s="24">
        <f t="shared" si="0"/>
        <v>49</v>
      </c>
      <c r="C52" t="s">
        <v>279</v>
      </c>
      <c r="D52">
        <v>2</v>
      </c>
      <c r="E52">
        <v>1</v>
      </c>
      <c r="F52">
        <v>0</v>
      </c>
      <c r="G52">
        <v>3</v>
      </c>
    </row>
    <row r="53" spans="2:7" x14ac:dyDescent="0.25">
      <c r="B53" s="24">
        <f t="shared" si="0"/>
        <v>50</v>
      </c>
      <c r="C53" t="s">
        <v>260</v>
      </c>
      <c r="D53">
        <v>2</v>
      </c>
      <c r="E53">
        <v>0</v>
      </c>
      <c r="F53">
        <v>1</v>
      </c>
      <c r="G53">
        <v>3</v>
      </c>
    </row>
    <row r="54" spans="2:7" x14ac:dyDescent="0.25">
      <c r="B54" s="24">
        <f t="shared" si="0"/>
        <v>51</v>
      </c>
      <c r="C54" t="s">
        <v>282</v>
      </c>
      <c r="D54">
        <v>2</v>
      </c>
      <c r="E54">
        <v>0</v>
      </c>
      <c r="F54">
        <v>1</v>
      </c>
      <c r="G54">
        <v>3</v>
      </c>
    </row>
    <row r="55" spans="2:7" x14ac:dyDescent="0.25">
      <c r="B55" s="24">
        <f t="shared" si="0"/>
        <v>52</v>
      </c>
      <c r="C55" t="s">
        <v>278</v>
      </c>
      <c r="D55">
        <v>1</v>
      </c>
      <c r="E55">
        <v>2</v>
      </c>
      <c r="F55">
        <v>0</v>
      </c>
      <c r="G55">
        <v>3</v>
      </c>
    </row>
    <row r="56" spans="2:7" x14ac:dyDescent="0.25">
      <c r="B56" s="24">
        <f t="shared" si="0"/>
        <v>53</v>
      </c>
      <c r="C56" t="s">
        <v>266</v>
      </c>
      <c r="D56">
        <v>1</v>
      </c>
      <c r="E56">
        <v>1</v>
      </c>
      <c r="F56">
        <v>1</v>
      </c>
      <c r="G56">
        <v>3</v>
      </c>
    </row>
    <row r="57" spans="2:7" x14ac:dyDescent="0.25">
      <c r="B57" s="24">
        <f t="shared" si="0"/>
        <v>54</v>
      </c>
      <c r="C57" t="s">
        <v>294</v>
      </c>
      <c r="D57">
        <v>1</v>
      </c>
      <c r="E57">
        <v>1</v>
      </c>
      <c r="F57">
        <v>1</v>
      </c>
      <c r="G57">
        <v>3</v>
      </c>
    </row>
    <row r="58" spans="2:7" x14ac:dyDescent="0.25">
      <c r="B58" s="24">
        <f t="shared" si="0"/>
        <v>55</v>
      </c>
      <c r="C58" t="s">
        <v>268</v>
      </c>
      <c r="D58">
        <v>1</v>
      </c>
      <c r="E58">
        <v>0</v>
      </c>
      <c r="F58">
        <v>2</v>
      </c>
      <c r="G58">
        <v>3</v>
      </c>
    </row>
    <row r="59" spans="2:7" x14ac:dyDescent="0.25">
      <c r="B59" s="24">
        <f t="shared" si="0"/>
        <v>56</v>
      </c>
      <c r="C59" t="s">
        <v>254</v>
      </c>
      <c r="D59">
        <v>1</v>
      </c>
      <c r="E59">
        <v>0</v>
      </c>
      <c r="F59">
        <v>2</v>
      </c>
      <c r="G59">
        <v>3</v>
      </c>
    </row>
    <row r="60" spans="2:7" x14ac:dyDescent="0.25">
      <c r="B60" s="24">
        <f t="shared" si="0"/>
        <v>57</v>
      </c>
      <c r="C60" t="s">
        <v>262</v>
      </c>
      <c r="D60">
        <v>2</v>
      </c>
      <c r="E60">
        <v>0</v>
      </c>
      <c r="F60">
        <v>0</v>
      </c>
      <c r="G60">
        <v>2</v>
      </c>
    </row>
    <row r="61" spans="2:7" x14ac:dyDescent="0.25">
      <c r="B61" s="24">
        <f t="shared" si="0"/>
        <v>58</v>
      </c>
      <c r="C61" t="s">
        <v>274</v>
      </c>
      <c r="D61">
        <v>1</v>
      </c>
      <c r="E61">
        <v>0</v>
      </c>
      <c r="F61">
        <v>1</v>
      </c>
      <c r="G61">
        <v>2</v>
      </c>
    </row>
    <row r="62" spans="2:7" x14ac:dyDescent="0.25">
      <c r="B62" s="24">
        <f t="shared" si="0"/>
        <v>59</v>
      </c>
      <c r="C62" t="s">
        <v>293</v>
      </c>
      <c r="D62">
        <v>0</v>
      </c>
      <c r="E62">
        <v>1</v>
      </c>
      <c r="F62">
        <v>1</v>
      </c>
      <c r="G62">
        <v>2</v>
      </c>
    </row>
    <row r="63" spans="2:7" x14ac:dyDescent="0.25">
      <c r="B63" s="24">
        <f t="shared" si="0"/>
        <v>60</v>
      </c>
      <c r="C63" t="s">
        <v>296</v>
      </c>
      <c r="D63">
        <v>0</v>
      </c>
      <c r="E63">
        <v>1</v>
      </c>
      <c r="F63">
        <v>1</v>
      </c>
      <c r="G63">
        <v>2</v>
      </c>
    </row>
    <row r="64" spans="2:7" x14ac:dyDescent="0.25">
      <c r="B64" s="24">
        <f t="shared" si="0"/>
        <v>61</v>
      </c>
      <c r="C64" t="s">
        <v>277</v>
      </c>
      <c r="D64">
        <v>0</v>
      </c>
      <c r="E64">
        <v>1</v>
      </c>
      <c r="F64">
        <v>1</v>
      </c>
      <c r="G64">
        <v>2</v>
      </c>
    </row>
    <row r="65" spans="2:7" x14ac:dyDescent="0.25">
      <c r="B65" s="24">
        <f t="shared" si="0"/>
        <v>62</v>
      </c>
      <c r="C65" t="s">
        <v>299</v>
      </c>
      <c r="D65">
        <v>0</v>
      </c>
      <c r="E65">
        <v>0</v>
      </c>
      <c r="F65">
        <v>2</v>
      </c>
      <c r="G65">
        <v>2</v>
      </c>
    </row>
    <row r="66" spans="2:7" x14ac:dyDescent="0.25">
      <c r="B66" s="24">
        <f t="shared" si="0"/>
        <v>63</v>
      </c>
      <c r="C66" t="s">
        <v>269</v>
      </c>
      <c r="D66">
        <v>0</v>
      </c>
      <c r="E66">
        <v>0</v>
      </c>
      <c r="F66">
        <v>2</v>
      </c>
      <c r="G66">
        <v>2</v>
      </c>
    </row>
    <row r="67" spans="2:7" x14ac:dyDescent="0.25">
      <c r="B67" s="24">
        <f t="shared" si="0"/>
        <v>64</v>
      </c>
      <c r="C67" t="s">
        <v>272</v>
      </c>
      <c r="D67">
        <v>1</v>
      </c>
      <c r="E67">
        <v>0</v>
      </c>
      <c r="F67">
        <v>0</v>
      </c>
      <c r="G67">
        <v>1</v>
      </c>
    </row>
    <row r="68" spans="2:7" x14ac:dyDescent="0.25">
      <c r="B68" s="24">
        <f t="shared" si="0"/>
        <v>65</v>
      </c>
      <c r="C68" t="s">
        <v>283</v>
      </c>
      <c r="D68">
        <v>1</v>
      </c>
      <c r="E68">
        <v>0</v>
      </c>
      <c r="F68">
        <v>0</v>
      </c>
      <c r="G68">
        <v>1</v>
      </c>
    </row>
    <row r="69" spans="2:7" x14ac:dyDescent="0.25">
      <c r="B69" s="24">
        <f t="shared" si="0"/>
        <v>66</v>
      </c>
      <c r="C69" t="s">
        <v>295</v>
      </c>
      <c r="D69">
        <v>1</v>
      </c>
      <c r="E69">
        <v>0</v>
      </c>
      <c r="F69">
        <v>0</v>
      </c>
      <c r="G69">
        <v>1</v>
      </c>
    </row>
    <row r="70" spans="2:7" x14ac:dyDescent="0.25">
      <c r="B70" s="24">
        <f t="shared" ref="B70:B83" si="1">B69+1</f>
        <v>67</v>
      </c>
      <c r="C70" t="s">
        <v>280</v>
      </c>
      <c r="D70">
        <v>0</v>
      </c>
      <c r="E70">
        <v>1</v>
      </c>
      <c r="F70">
        <v>0</v>
      </c>
      <c r="G70">
        <v>1</v>
      </c>
    </row>
    <row r="71" spans="2:7" x14ac:dyDescent="0.25">
      <c r="B71" s="24">
        <f t="shared" si="1"/>
        <v>68</v>
      </c>
      <c r="C71" t="s">
        <v>297</v>
      </c>
      <c r="D71">
        <v>0</v>
      </c>
      <c r="E71">
        <v>1</v>
      </c>
      <c r="F71">
        <v>0</v>
      </c>
      <c r="G71">
        <v>1</v>
      </c>
    </row>
    <row r="72" spans="2:7" x14ac:dyDescent="0.25">
      <c r="B72" s="24">
        <f t="shared" si="1"/>
        <v>69</v>
      </c>
      <c r="C72" t="s">
        <v>289</v>
      </c>
      <c r="D72">
        <v>0</v>
      </c>
      <c r="E72">
        <v>1</v>
      </c>
      <c r="F72">
        <v>0</v>
      </c>
      <c r="G72">
        <v>1</v>
      </c>
    </row>
    <row r="73" spans="2:7" x14ac:dyDescent="0.25">
      <c r="B73" s="24">
        <f t="shared" si="1"/>
        <v>70</v>
      </c>
      <c r="C73" t="s">
        <v>298</v>
      </c>
      <c r="D73">
        <v>0</v>
      </c>
      <c r="E73">
        <v>1</v>
      </c>
      <c r="F73">
        <v>0</v>
      </c>
      <c r="G73">
        <v>1</v>
      </c>
    </row>
    <row r="74" spans="2:7" x14ac:dyDescent="0.25">
      <c r="B74" s="24">
        <f t="shared" si="1"/>
        <v>71</v>
      </c>
      <c r="C74" t="s">
        <v>290</v>
      </c>
      <c r="D74">
        <v>0</v>
      </c>
      <c r="E74">
        <v>0</v>
      </c>
      <c r="F74">
        <v>1</v>
      </c>
      <c r="G74">
        <v>1</v>
      </c>
    </row>
    <row r="75" spans="2:7" x14ac:dyDescent="0.25">
      <c r="B75" s="24">
        <f t="shared" si="1"/>
        <v>72</v>
      </c>
      <c r="C75" t="s">
        <v>300</v>
      </c>
      <c r="D75">
        <v>0</v>
      </c>
      <c r="E75">
        <v>0</v>
      </c>
      <c r="F75">
        <v>1</v>
      </c>
      <c r="G75">
        <v>1</v>
      </c>
    </row>
    <row r="76" spans="2:7" x14ac:dyDescent="0.25">
      <c r="B76" s="24">
        <f t="shared" si="1"/>
        <v>73</v>
      </c>
      <c r="C76" t="s">
        <v>286</v>
      </c>
      <c r="D76">
        <v>0</v>
      </c>
      <c r="E76">
        <v>0</v>
      </c>
      <c r="F76">
        <v>1</v>
      </c>
      <c r="G76">
        <v>1</v>
      </c>
    </row>
    <row r="77" spans="2:7" x14ac:dyDescent="0.25">
      <c r="B77" s="24">
        <f t="shared" si="1"/>
        <v>74</v>
      </c>
      <c r="C77" t="s">
        <v>287</v>
      </c>
      <c r="D77">
        <v>0</v>
      </c>
      <c r="E77">
        <v>0</v>
      </c>
      <c r="F77">
        <v>1</v>
      </c>
      <c r="G77">
        <v>1</v>
      </c>
    </row>
    <row r="78" spans="2:7" x14ac:dyDescent="0.25">
      <c r="B78" s="24">
        <f t="shared" si="1"/>
        <v>75</v>
      </c>
      <c r="C78" t="s">
        <v>270</v>
      </c>
      <c r="D78">
        <v>0</v>
      </c>
      <c r="E78">
        <v>0</v>
      </c>
      <c r="F78">
        <v>1</v>
      </c>
      <c r="G78">
        <v>1</v>
      </c>
    </row>
    <row r="79" spans="2:7" x14ac:dyDescent="0.25">
      <c r="B79" s="24">
        <f t="shared" si="1"/>
        <v>76</v>
      </c>
      <c r="C79" t="s">
        <v>292</v>
      </c>
      <c r="D79">
        <v>0</v>
      </c>
      <c r="E79">
        <v>0</v>
      </c>
      <c r="F79">
        <v>1</v>
      </c>
      <c r="G79">
        <v>1</v>
      </c>
    </row>
    <row r="80" spans="2:7" x14ac:dyDescent="0.25">
      <c r="B80" s="24">
        <f t="shared" si="1"/>
        <v>77</v>
      </c>
      <c r="C80" t="s">
        <v>301</v>
      </c>
      <c r="D80">
        <v>0</v>
      </c>
      <c r="E80">
        <v>0</v>
      </c>
      <c r="F80">
        <v>1</v>
      </c>
      <c r="G80">
        <v>1</v>
      </c>
    </row>
    <row r="81" spans="2:7" x14ac:dyDescent="0.25">
      <c r="B81" s="24">
        <f t="shared" si="1"/>
        <v>78</v>
      </c>
      <c r="C81" t="s">
        <v>284</v>
      </c>
      <c r="D81">
        <v>0</v>
      </c>
      <c r="E81">
        <v>0</v>
      </c>
      <c r="F81">
        <v>1</v>
      </c>
      <c r="G81">
        <v>1</v>
      </c>
    </row>
    <row r="82" spans="2:7" x14ac:dyDescent="0.25">
      <c r="B82" s="24">
        <f t="shared" si="1"/>
        <v>79</v>
      </c>
      <c r="C82" t="s">
        <v>302</v>
      </c>
      <c r="D82">
        <v>0</v>
      </c>
      <c r="E82">
        <v>0</v>
      </c>
      <c r="F82">
        <v>1</v>
      </c>
      <c r="G82">
        <v>1</v>
      </c>
    </row>
    <row r="83" spans="2:7" x14ac:dyDescent="0.25">
      <c r="B83" s="24">
        <f t="shared" si="1"/>
        <v>80</v>
      </c>
      <c r="C83" t="s">
        <v>303</v>
      </c>
      <c r="D83">
        <v>0</v>
      </c>
      <c r="E83">
        <v>0</v>
      </c>
      <c r="F83">
        <v>1</v>
      </c>
      <c r="G83">
        <v>1</v>
      </c>
    </row>
    <row r="85" spans="2:7" x14ac:dyDescent="0.25">
      <c r="C85" t="s">
        <v>0</v>
      </c>
      <c r="D85">
        <f t="shared" ref="D85:G85" si="2">SUM(D4:D84)</f>
        <v>300</v>
      </c>
      <c r="E85">
        <f t="shared" si="2"/>
        <v>300</v>
      </c>
      <c r="F85">
        <f t="shared" si="2"/>
        <v>328</v>
      </c>
      <c r="G85">
        <f t="shared" si="2"/>
        <v>928</v>
      </c>
    </row>
  </sheetData>
  <hyperlinks>
    <hyperlink ref="I3" r:id="rId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2012 Raw Medal Count</vt:lpstr>
      <vt:lpstr>Population</vt:lpstr>
      <vt:lpstr>Sorting Table</vt:lpstr>
      <vt:lpstr>2008 Olympics</vt:lpstr>
      <vt:lpstr>2004 Olympics</vt:lpstr>
      <vt:lpstr>2000 Olympics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Earl</dc:creator>
  <cp:lastModifiedBy>Earl</cp:lastModifiedBy>
  <dcterms:created xsi:type="dcterms:W3CDTF">2012-08-08T03:15:08Z</dcterms:created>
  <dcterms:modified xsi:type="dcterms:W3CDTF">2012-08-13T06:24:31Z</dcterms:modified>
</cp:coreProperties>
</file>